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<sst xmlns="http://schemas.openxmlformats.org/spreadsheetml/2006/main" count="40" uniqueCount="37">
  <si>
    <t>Закрытое акционерное общество "Вологодский подшипниковый завод"</t>
  </si>
  <si>
    <t>Наименование показателя</t>
  </si>
  <si>
    <t>Адрес многоквартирного дома</t>
  </si>
  <si>
    <t>Панкратова, 75А корп.1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</si>
  <si>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</si>
  <si>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</si>
  <si>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1.1.1 население</t>
  </si>
  <si>
    <t>1.1.2. юридические лица - собственники нежилых помещений</t>
  </si>
  <si>
    <t>Сведения о доходах и расходах управляющей организации ЗАО "ВПЗ" за 2015 год по МКД</t>
  </si>
  <si>
    <t>Панкратова 75А корпус1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</si>
  <si>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</si>
  <si>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1. Начислено коммунальных услуг всего, руб. (без НДС)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</si>
  <si>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</si>
  <si>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</si>
  <si>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</si>
  <si>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</si>
  <si>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</si>
  <si>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</si>
  <si>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</si>
  <si>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</si>
  <si>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</si>
  <si>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</si>
  <si>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Электроэнергия</t>
  </si>
  <si>
    <t>Канцелярские расходы</t>
  </si>
  <si>
    <t>Услуги связи</t>
  </si>
  <si>
    <t>Диспетчеризация</t>
  </si>
  <si>
    <t>Прочие расходы</t>
  </si>
  <si>
    <t>2.3. Расходы по содержанию и ремонту общего имущества МКД</t>
  </si>
  <si>
    <t>Материалы</t>
  </si>
  <si>
    <t>Вывоз и утилизация бытовых отходов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</si>
  <si>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</si>
  <si>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</si>
  <si>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>Отчетный период: с 01.01.2015 по 31.12.2015г.</t>
  </si>
  <si>
    <t xml:space="preserve">   В отчетный период управляющая организация исполняла договор управления МКД в соответствии с:</t>
  </si>
  <si>
    <t>1) решением общего собрания собственников №7 от 30.07.2014г. (тариф на период с 01.09.14-31.07.2015)</t>
  </si>
  <si>
    <t>За отчетный период:</t>
  </si>
  <si>
    <t>30.04.2015г. МКД Панкратова 75А корпус 1 перешел в ТСЖ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</si>
</sst>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9"/>
      <name val="Arial Cyr"/>
      <family val="2"/>
    </font>
    <font>
      <b/>
      <sz val="11"/>
      <color theme="1"/>
      <name val="Calibri"/>
      <family val="2"/>
      <scheme val="minor"/>
    </font>
    <font>
      <b/>
      <sz val="10"/>
      <color theme="1" tint="0.04998999834060669"/>
      <name val="Arial Cyr"/>
      <family val="2"/>
    </font>
    <font>
      <i/>
      <sz val="12"/>
      <name val="Arial Cyr"/>
      <family val="2"/>
    </font>
    <font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2" fontId="0" fillId="0" borderId="0" xfId="0" applyNumberFormat="1" applyFill="1"/>
    <xf numFmtId="0" fontId="8" fillId="4" borderId="3" xfId="0" applyFont="1" applyFill="1" applyBorder="1" applyAlignment="1">
      <alignment wrapText="1" shrinkToFit="1"/>
    </xf>
    <xf numFmtId="0" fontId="8" fillId="5" borderId="2" xfId="0" applyFont="1" applyFill="1" applyBorder="1" applyAlignment="1">
      <alignment wrapText="1" shrinkToFit="1"/>
    </xf>
    <xf numFmtId="0" fontId="5" fillId="0" borderId="2" xfId="0" applyFont="1" applyFill="1" applyBorder="1"/>
    <xf numFmtId="2" fontId="5" fillId="5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0" xfId="0" applyFont="1" applyFill="1"/>
    <xf numFmtId="0" fontId="5" fillId="0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quotePrefix="1">
      <alignment horizontal="right"/>
    </xf>
    <xf numFmtId="0" fontId="11" fillId="0" borderId="5" xfId="0" applyFont="1" applyBorder="1"/>
    <xf numFmtId="4" fontId="2" fillId="0" borderId="6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2" fillId="5" borderId="6" xfId="0" applyNumberFormat="1" applyFont="1" applyFill="1" applyBorder="1" applyAlignment="1" quotePrefix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 quotePrefix="1">
      <alignment horizontal="center"/>
    </xf>
    <xf numFmtId="4" fontId="12" fillId="3" borderId="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  <cell r="H11">
            <v>2102201.2100000004</v>
          </cell>
        </row>
        <row r="12">
          <cell r="H12">
            <v>112812.02</v>
          </cell>
        </row>
        <row r="23">
          <cell r="H23">
            <v>199323.18000000002</v>
          </cell>
        </row>
        <row r="24">
          <cell r="H24">
            <v>139053.03999999998</v>
          </cell>
        </row>
        <row r="25">
          <cell r="H25">
            <v>383036.98</v>
          </cell>
        </row>
        <row r="27">
          <cell r="H27">
            <v>570408.9299999999</v>
          </cell>
        </row>
        <row r="30">
          <cell r="H30">
            <v>92683.92</v>
          </cell>
        </row>
        <row r="31">
          <cell r="H31">
            <v>28825.419999999995</v>
          </cell>
        </row>
        <row r="32">
          <cell r="H32">
            <v>1022.2399999999999</v>
          </cell>
        </row>
        <row r="34">
          <cell r="H34">
            <v>252.04000000000002</v>
          </cell>
        </row>
        <row r="36">
          <cell r="H36">
            <v>1329.94</v>
          </cell>
        </row>
        <row r="37">
          <cell r="H37">
            <v>1944.0299999999997</v>
          </cell>
        </row>
        <row r="38">
          <cell r="H38">
            <v>153413.28999999998</v>
          </cell>
        </row>
        <row r="40">
          <cell r="H40">
            <v>15.41</v>
          </cell>
        </row>
        <row r="45">
          <cell r="H45">
            <v>9936.68</v>
          </cell>
        </row>
        <row r="46">
          <cell r="H46">
            <v>91767.68000000001</v>
          </cell>
        </row>
        <row r="47">
          <cell r="H47">
            <v>28444.550000000003</v>
          </cell>
        </row>
        <row r="51">
          <cell r="H51">
            <v>38399.03</v>
          </cell>
        </row>
        <row r="55">
          <cell r="H55">
            <v>0</v>
          </cell>
        </row>
        <row r="57">
          <cell r="H57">
            <v>0</v>
          </cell>
        </row>
      </sheetData>
      <sheetData sheetId="8">
        <row r="11">
          <cell r="B11">
            <v>307197.61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4">
          <cell r="H34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55">
          <cell r="H55">
            <v>0</v>
          </cell>
        </row>
        <row r="57">
          <cell r="H57">
            <v>0</v>
          </cell>
        </row>
      </sheetData>
      <sheetData sheetId="9">
        <row r="11">
          <cell r="B11">
            <v>302495.79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4">
          <cell r="H34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55">
          <cell r="H55">
            <v>0</v>
          </cell>
        </row>
        <row r="57">
          <cell r="H57">
            <v>0</v>
          </cell>
        </row>
      </sheetData>
      <sheetData sheetId="10">
        <row r="11">
          <cell r="B11">
            <v>314732.83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4">
          <cell r="H34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55">
          <cell r="H55">
            <v>1421.48</v>
          </cell>
        </row>
        <row r="57">
          <cell r="H57">
            <v>0</v>
          </cell>
        </row>
      </sheetData>
      <sheetData sheetId="11">
        <row r="11">
          <cell r="B11">
            <v>279908.03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4">
          <cell r="H34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55">
          <cell r="H55">
            <v>0</v>
          </cell>
        </row>
        <row r="57">
          <cell r="H57">
            <v>0</v>
          </cell>
        </row>
      </sheetData>
      <sheetData sheetId="12">
        <row r="11">
          <cell r="B11">
            <v>345346.81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4">
          <cell r="H34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55">
          <cell r="H55">
            <v>0</v>
          </cell>
        </row>
        <row r="57">
          <cell r="H57">
            <v>13135</v>
          </cell>
        </row>
      </sheetData>
      <sheetData sheetId="13">
        <row r="11">
          <cell r="B11">
            <v>354497.13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4">
          <cell r="H34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55">
          <cell r="H55">
            <v>0</v>
          </cell>
        </row>
        <row r="57">
          <cell r="H57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workbookViewId="0" topLeftCell="A1">
      <selection activeCell="C7" sqref="C7"/>
    </sheetView>
  </sheetViews>
  <sheetFormatPr defaultColWidth="9.140625" defaultRowHeight="15"/>
  <cols>
    <col min="1" max="1" width="72.140625" style="1" customWidth="1"/>
    <col min="2" max="2" width="32.140625" style="1" customWidth="1"/>
    <col min="3" max="3" width="12.421875" style="1" customWidth="1"/>
    <col min="4" max="4" width="12.8515625" style="1" customWidth="1"/>
    <col min="5" max="16384" width="9.140625" style="1" customWidth="1"/>
  </cols>
  <sheetData>
    <row r="1" ht="15">
      <c r="A1" s="3" t="s">
        <v>0</v>
      </c>
    </row>
    <row r="3" spans="1:2" ht="15.75">
      <c r="A3" s="4" t="s">
        <v>8</v>
      </c>
      <c r="B3" s="5"/>
    </row>
    <row r="4" spans="1:2" ht="22.5" customHeight="1">
      <c r="A4" s="19" t="s">
        <v>9</v>
      </c>
      <c r="B4" s="5"/>
    </row>
    <row r="5" spans="1:2" ht="27" customHeight="1">
      <c r="A5" s="35" t="s">
        <v>32</v>
      </c>
      <c r="B5" s="5"/>
    </row>
    <row r="6" spans="1:2" ht="14.25" customHeight="1">
      <c r="A6" s="36" t="s">
        <v>33</v>
      </c>
      <c r="B6" s="5"/>
    </row>
    <row r="7" spans="1:2" ht="15.75" customHeight="1">
      <c r="A7" s="36" t="s">
        <v>34</v>
      </c>
      <c r="B7" s="5"/>
    </row>
    <row r="8" spans="1:2" ht="15.75" customHeight="1">
      <c r="A8" s="37" t="s">
        <v>36</v>
      </c>
      <c r="B8" s="5"/>
    </row>
    <row r="9" spans="1:2" ht="22.5" customHeight="1" thickBot="1">
      <c r="A9" s="35" t="s">
        <v>35</v>
      </c>
      <c r="B9" s="5"/>
    </row>
    <row r="10" spans="1:2" ht="15.75" thickBot="1">
      <c r="A10" s="29" t="s">
        <v>1</v>
      </c>
      <c r="B10" s="20" t="s">
        <v>2</v>
      </c>
    </row>
    <row r="11" spans="1:3" ht="15">
      <c r="A11" s="30"/>
      <c r="B11" s="18" t="s">
        <v>3</v>
      </c>
      <c r="C11" s="6"/>
    </row>
    <row r="12" spans="1:3" ht="37.5" customHeight="1">
      <c r="A12" s="31" t="s">
        <v>10</v>
      </c>
      <c r="B12" s="32"/>
      <c r="C12" s="6"/>
    </row>
    <row r="13" spans="1:2" ht="15">
      <c r="A13" s="7" t="s">
        <v>11</v>
      </c>
      <c r="B13" s="26">
        <f>B15</f>
        <v>2215013.2300000004</v>
      </c>
    </row>
    <row r="14" spans="1:2" ht="15">
      <c r="A14" s="8" t="s">
        <v>4</v>
      </c>
      <c r="B14" s="21"/>
    </row>
    <row r="15" spans="1:2" ht="39">
      <c r="A15" s="9" t="s">
        <v>5</v>
      </c>
      <c r="B15" s="28">
        <f>B16+B17</f>
        <v>2215013.2300000004</v>
      </c>
    </row>
    <row r="16" spans="1:3" ht="15">
      <c r="A16" s="10" t="s">
        <v>6</v>
      </c>
      <c r="B16" s="22">
        <f>'[1]I полугодие'!H11+'[1]июль'!H11+'[1]август'!H11+'[1]сентябрь'!H11+'[1]октябрь'!H11+'[1]ноябрь'!H11+'[1]декабрь'!H11</f>
        <v>2102201.2100000004</v>
      </c>
      <c r="C16" s="11"/>
    </row>
    <row r="17" spans="1:2" ht="15">
      <c r="A17" s="10" t="s">
        <v>7</v>
      </c>
      <c r="B17" s="22">
        <f>'[1]I полугодие'!H12+'[1]июль'!H12+'[1]август'!H12+'[1]сентябрь'!H12+'[1]октябрь'!H12+'[1]ноябрь'!H12+'[1]декабрь'!H12</f>
        <v>112812.02</v>
      </c>
    </row>
    <row r="18" spans="1:2" ht="38.25" customHeight="1" thickBot="1">
      <c r="A18" s="33" t="s">
        <v>12</v>
      </c>
      <c r="B18" s="34"/>
    </row>
    <row r="19" spans="1:2" ht="15">
      <c r="A19" s="12" t="s">
        <v>13</v>
      </c>
      <c r="B19" s="27">
        <f>B20+B25+B34</f>
        <v>1754412.8399999999</v>
      </c>
    </row>
    <row r="20" spans="1:2" ht="15">
      <c r="A20" s="13" t="s">
        <v>14</v>
      </c>
      <c r="B20" s="23">
        <f>B21+B22+B23+B24</f>
        <v>1291822.13</v>
      </c>
    </row>
    <row r="21" spans="1:2" ht="15">
      <c r="A21" s="14" t="s">
        <v>15</v>
      </c>
      <c r="B21" s="24">
        <f>'[1]I полугодие'!H23+'[1]июль'!H23+'[1]август'!H23+'[1]сентябрь'!H23+'[1]октябрь'!H23+'[1]ноябрь'!H23+'[1]декабрь'!H23</f>
        <v>199323.18000000002</v>
      </c>
    </row>
    <row r="22" spans="1:2" ht="15">
      <c r="A22" s="14" t="s">
        <v>16</v>
      </c>
      <c r="B22" s="24">
        <f>'[1]I полугодие'!H24+'[1]июль'!H24+'[1]август'!H24+'[1]сентябрь'!H24+'[1]октябрь'!H24+'[1]ноябрь'!H24+'[1]декабрь'!H24</f>
        <v>139053.03999999998</v>
      </c>
    </row>
    <row r="23" spans="1:2" ht="15">
      <c r="A23" s="14" t="s">
        <v>17</v>
      </c>
      <c r="B23" s="24">
        <f>'[1]I полугодие'!H25+'[1]июль'!H25+'[1]август'!H25+'[1]сентябрь'!H25+'[1]октябрь'!H25+'[1]ноябрь'!H25+'[1]декабрь'!H25</f>
        <v>383036.98</v>
      </c>
    </row>
    <row r="24" spans="1:2" ht="15">
      <c r="A24" s="14" t="s">
        <v>18</v>
      </c>
      <c r="B24" s="24">
        <f>'[1]I полугодие'!H27+'[1]июль'!H27+'[1]август'!H27+'[1]сентябрь'!H27+'[1]октябрь'!H27+'[1]ноябрь'!H27+'[1]декабрь'!H27</f>
        <v>570408.9299999999</v>
      </c>
    </row>
    <row r="25" spans="1:2" ht="15">
      <c r="A25" s="15" t="s">
        <v>19</v>
      </c>
      <c r="B25" s="25">
        <f>SUM(B26:B33)</f>
        <v>279486.29</v>
      </c>
    </row>
    <row r="26" spans="1:2" ht="15">
      <c r="A26" s="14" t="s">
        <v>20</v>
      </c>
      <c r="B26" s="24">
        <f>'[1]I полугодие'!H30+'[1]июль'!H30+'[1]август'!H30+'[1]сентябрь'!H30+'[1]октябрь'!H30+'[1]ноябрь'!H30+'[1]декабрь'!H30</f>
        <v>92683.92</v>
      </c>
    </row>
    <row r="27" spans="1:2" ht="15">
      <c r="A27" s="14" t="s">
        <v>21</v>
      </c>
      <c r="B27" s="24">
        <f>'[1]I полугодие'!H31+'[1]июль'!H31+'[1]август'!H31+'[1]сентябрь'!H31+'[1]октябрь'!H31+'[1]ноябрь'!H31+'[1]декабрь'!H31</f>
        <v>28825.419999999995</v>
      </c>
    </row>
    <row r="28" spans="1:2" ht="15">
      <c r="A28" s="14" t="s">
        <v>22</v>
      </c>
      <c r="B28" s="24">
        <f>'[1]I полугодие'!H32+'[1]июль'!H32+'[1]август'!H32+'[1]сентябрь'!H32+'[1]октябрь'!H32+'[1]ноябрь'!H32+'[1]декабрь'!H32</f>
        <v>1022.2399999999999</v>
      </c>
    </row>
    <row r="29" spans="1:2" ht="15.75" customHeight="1">
      <c r="A29" s="14" t="s">
        <v>15</v>
      </c>
      <c r="B29" s="24">
        <f>'[1]I полугодие'!H34+'[1]июль'!H34+'[1]август'!H34+'[1]сентябрь'!H34+'[1]октябрь'!H34+'[1]ноябрь'!H34+'[1]декабрь'!H34</f>
        <v>252.04000000000002</v>
      </c>
    </row>
    <row r="30" spans="1:2" ht="15">
      <c r="A30" s="14" t="s">
        <v>23</v>
      </c>
      <c r="B30" s="24">
        <f>'[1]I полугодие'!H36+'[1]июль'!H36+'[1]август'!H36+'[1]сентябрь'!H36+'[1]октябрь'!H36+'[1]ноябрь'!H36+'[1]декабрь'!H36</f>
        <v>1329.94</v>
      </c>
    </row>
    <row r="31" spans="1:4" ht="15">
      <c r="A31" s="14" t="s">
        <v>24</v>
      </c>
      <c r="B31" s="24">
        <f>'[1]I полугодие'!H37+'[1]июль'!H37+'[1]август'!H37+'[1]сентябрь'!H37+'[1]октябрь'!H37+'[1]ноябрь'!H37+'[1]декабрь'!H37</f>
        <v>1944.0299999999997</v>
      </c>
      <c r="D31" s="2"/>
    </row>
    <row r="32" spans="1:2" ht="15.75" customHeight="1">
      <c r="A32" s="14" t="s">
        <v>25</v>
      </c>
      <c r="B32" s="24">
        <f>'[1]I полугодие'!H38+'[1]июль'!H38+'[1]август'!H38+'[1]сентябрь'!H38+'[1]октябрь'!H38+'[1]ноябрь'!H38+'[1]декабрь'!H38</f>
        <v>153413.28999999998</v>
      </c>
    </row>
    <row r="33" spans="1:2" ht="15">
      <c r="A33" s="14" t="s">
        <v>26</v>
      </c>
      <c r="B33" s="24">
        <f>'[1]I полугодие'!H40+'[1]июль'!H40+'[1]август'!H40+'[1]сентябрь'!H40+'[1]октябрь'!H40+'[1]ноябрь'!H40+'[1]декабрь'!H40</f>
        <v>15.41</v>
      </c>
    </row>
    <row r="34" spans="1:2" ht="15">
      <c r="A34" s="15" t="s">
        <v>27</v>
      </c>
      <c r="B34" s="25">
        <f>SUM(B35:B40)</f>
        <v>183104.42</v>
      </c>
    </row>
    <row r="35" spans="1:2" ht="15">
      <c r="A35" s="14" t="s">
        <v>28</v>
      </c>
      <c r="B35" s="24">
        <f>'[1]I полугодие'!H45+'[1]июль'!H45+'[1]август'!H45+'[1]сентябрь'!H45+'[1]октябрь'!H45+'[1]ноябрь'!H45+'[1]декабрь'!H45</f>
        <v>9936.68</v>
      </c>
    </row>
    <row r="36" spans="1:2" ht="15">
      <c r="A36" s="14" t="s">
        <v>20</v>
      </c>
      <c r="B36" s="24">
        <f>'[1]I полугодие'!H46+'[1]июль'!H46+'[1]август'!H46+'[1]сентябрь'!H46+'[1]октябрь'!H46+'[1]ноябрь'!H46+'[1]декабрь'!H46</f>
        <v>91767.68000000001</v>
      </c>
    </row>
    <row r="37" spans="1:2" ht="15">
      <c r="A37" s="14" t="s">
        <v>21</v>
      </c>
      <c r="B37" s="24">
        <f>'[1]I полугодие'!H47+'[1]июль'!H47+'[1]август'!H47+'[1]сентябрь'!H47+'[1]октябрь'!H47+'[1]ноябрь'!H47+'[1]декабрь'!H47</f>
        <v>28444.550000000003</v>
      </c>
    </row>
    <row r="38" spans="1:2" ht="15">
      <c r="A38" s="14" t="s">
        <v>29</v>
      </c>
      <c r="B38" s="24">
        <f>'[1]I полугодие'!H51+'[1]июль'!H51+'[1]август'!H51+'[1]сентябрь'!H51+'[1]октябрь'!H51+'[1]ноябрь'!H51+'[1]декабрь'!H51</f>
        <v>38399.03</v>
      </c>
    </row>
    <row r="39" spans="1:2" ht="26.25">
      <c r="A39" s="16" t="s">
        <v>30</v>
      </c>
      <c r="B39" s="24">
        <f>'[1]I полугодие'!H55+'[1]июль'!H55+'[1]август'!H55+'[1]сентябрь'!H55+'[1]октябрь'!H55+'[1]ноябрь'!H55+'[1]декабрь'!H55</f>
        <v>1421.48</v>
      </c>
    </row>
    <row r="40" spans="1:2" ht="26.25">
      <c r="A40" s="16" t="s">
        <v>31</v>
      </c>
      <c r="B40" s="24">
        <f>'[1]I полугодие'!H57+'[1]июль'!H57+'[1]август'!H57+'[1]сентябрь'!H57+'[1]октябрь'!H57+'[1]ноябрь'!H57+'[1]декабрь'!H57</f>
        <v>13135</v>
      </c>
    </row>
    <row r="41" ht="15">
      <c r="B41" s="5"/>
    </row>
    <row r="42" ht="15">
      <c r="B42" s="5"/>
    </row>
    <row r="43" ht="15">
      <c r="B43" s="5"/>
    </row>
    <row r="45" ht="15">
      <c r="A45" s="17"/>
    </row>
    <row r="46" ht="15">
      <c r="A46" s="17"/>
    </row>
  </sheetData>
  <mergeCells count="3">
    <mergeCell ref="A10:A11"/>
    <mergeCell ref="A12:B12"/>
    <mergeCell ref="A18:B18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2016-05-25T10:09:19Z</cp:lastPrinted>
  <dcterms:created xsi:type="dcterms:W3CDTF">2015-06-11T13:17:57Z</dcterms:created>
  <dcterms:modified xsi:type="dcterms:W3CDTF">2016-05-25T11:11:38Z</dcterms:modified>
  <cp:category/>
  <cp:version/>
  <cp:contentType/>
  <cp:contentStatus/>
</cp:coreProperties>
</file>