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19020" windowHeight="11895" activeTab="0"/>
  </bookViews>
  <sheets>
    <sheet name="Лист1" sheetId="12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<sst xmlns="http://schemas.openxmlformats.org/spreadsheetml/2006/main" count="36" uniqueCount="36">
  <si>
    <t>Закрытое акционерное общество "Вологодский подшипниковый завод"</t>
  </si>
  <si>
    <t>Наименование показателя</t>
  </si>
  <si>
    <t>Панкратова, 75А корп.2</t>
  </si>
  <si>
    <t xml:space="preserve">в том числе: </t>
  </si>
  <si>
    <t>1.1. Выручка от реализации коммунальных услуг, услуг по управлению,  содержанию и текущему ремонту общего имущества МКД всего, руб. (без НДС) (62.18/90.19)</t>
  </si>
  <si>
    <t>Сведения о доходах и расходах управляющей организации ЗАО "ВПЗ" за 2015 год по МКД</t>
  </si>
  <si>
    <t xml:space="preserve">1. Начислено коммунальных услуг всего, руб. (без НДС) </t>
  </si>
  <si>
    <t>Панкратова 75А корпус 2</t>
  </si>
  <si>
    <t>Сведения о доходах, полученных за оказание услуг по управлению многоквартирным домом (по данным раздельного учета доходов и расходов)</t>
  </si>
  <si>
    <t>Сведения о расходах, понесенных в связи с оказанием услуг по управлению многоквартирным домом (по данным раздельного учета доходов и расходов)</t>
  </si>
  <si>
    <t>2. ЗАТРАТЫ Дт 29.4</t>
  </si>
  <si>
    <t>2.1.Коммунальные услуги</t>
  </si>
  <si>
    <t>Водоснабжение</t>
  </si>
  <si>
    <t>Водоотведение</t>
  </si>
  <si>
    <t>Электроснабжение</t>
  </si>
  <si>
    <t>Отопление</t>
  </si>
  <si>
    <t>2.2. Расходы управляющей организации по управлению МКД</t>
  </si>
  <si>
    <t>Заработная плата</t>
  </si>
  <si>
    <t>Отчисления на социальное страхование</t>
  </si>
  <si>
    <t>2.3. Расходы по содержанию и ремонту общего имущества МКД</t>
  </si>
  <si>
    <t>Материалы</t>
  </si>
  <si>
    <t>Дератизация и дезинсекция</t>
  </si>
  <si>
    <t>Обслуживание и ремонт общедомовых приборов учета коммунальных ресурсов</t>
  </si>
  <si>
    <t>Текущий ремонт общего имущества (согласно сметы, утвержденной общим собранием собственников помещений МКД)</t>
  </si>
  <si>
    <t>Вывоз и утилизация бытовых отходов</t>
  </si>
  <si>
    <t>Адрес многоквартирного дома</t>
  </si>
  <si>
    <t xml:space="preserve">Примечание: </t>
  </si>
  <si>
    <t>Расходы на текущий ремонт общего имущества в сумме 627 247,88 руб. отражены в бух.учете в январе 2016г.</t>
  </si>
  <si>
    <t>Отчетный период: с 01.01.2015 по 31.12.2015 г.</t>
  </si>
  <si>
    <r>
      <t xml:space="preserve">     </t>
    </r>
    <r>
      <rPr>
        <sz val="11"/>
        <rFont val="Arial Cyr"/>
        <family val="2"/>
      </rPr>
      <t xml:space="preserve"> В отчетный период управляющая организация исполняла договор управления МКД в соответствии с:</t>
    </r>
  </si>
  <si>
    <t>За отчетный период:</t>
  </si>
  <si>
    <t>1) решением общего собрания собственников № 6 от 25.06.2014 (тариф на период с 01.11.14-31.10.2015г.)</t>
  </si>
  <si>
    <t>2) решением общего собрания собственников № 11 от 27.10.2015 (тариф на период с 01.11.15-31.10.2016г.)</t>
  </si>
  <si>
    <t xml:space="preserve"> - Работы по текущему ремонту, утвержденному сметой на период с 01.08.2014 по 31.07.2015г. выполнены в полном объеме.</t>
  </si>
  <si>
    <t xml:space="preserve"> - Работы по текущему ремонту, утвержденному сметой на период с 01.08.2015 по 31.07.2016г. выполняются в соответствии с</t>
  </si>
  <si>
    <t>решением общего собрания собственников.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</si>
</sst>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name val="Arial"/>
      <family val="2"/>
    </font>
    <font>
      <b/>
      <sz val="10"/>
      <color indexed="8"/>
      <name val="Arial Cyr"/>
      <family val="2"/>
    </font>
    <font>
      <b/>
      <sz val="11"/>
      <color indexed="8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 Cyr"/>
      <family val="2"/>
    </font>
    <font>
      <i/>
      <sz val="12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0"/>
      <color theme="1" tint="0.04998999834060669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ill="1"/>
    <xf numFmtId="0" fontId="2" fillId="0" borderId="0" xfId="0" applyFont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wrapText="1" shrinkToFit="1"/>
    </xf>
    <xf numFmtId="0" fontId="8" fillId="4" borderId="2" xfId="0" applyFont="1" applyFill="1" applyBorder="1" applyAlignment="1">
      <alignment wrapText="1" shrinkToFit="1"/>
    </xf>
    <xf numFmtId="0" fontId="5" fillId="0" borderId="2" xfId="0" applyFont="1" applyFill="1" applyBorder="1"/>
    <xf numFmtId="2" fontId="5" fillId="4" borderId="2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9" fillId="0" borderId="0" xfId="0" applyFont="1" applyFill="1"/>
    <xf numFmtId="0" fontId="3" fillId="0" borderId="0" xfId="0" applyFont="1" applyFill="1" applyBorder="1" applyAlignment="1" quotePrefix="1">
      <alignment horizontal="right"/>
    </xf>
    <xf numFmtId="0" fontId="2" fillId="5" borderId="4" xfId="0" applyFont="1" applyFill="1" applyBorder="1" applyAlignment="1">
      <alignment horizontal="left" wrapText="1"/>
    </xf>
    <xf numFmtId="4" fontId="2" fillId="5" borderId="5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4" fontId="2" fillId="4" borderId="4" xfId="0" applyNumberFormat="1" applyFont="1" applyFill="1" applyBorder="1" applyAlignment="1" quotePrefix="1">
      <alignment horizontal="center"/>
    </xf>
    <xf numFmtId="4" fontId="6" fillId="0" borderId="4" xfId="0" applyNumberFormat="1" applyFont="1" applyFill="1" applyBorder="1" applyAlignment="1">
      <alignment horizontal="center"/>
    </xf>
    <xf numFmtId="4" fontId="6" fillId="4" borderId="4" xfId="0" applyNumberFormat="1" applyFont="1" applyFill="1" applyBorder="1" applyAlignment="1">
      <alignment horizontal="center"/>
    </xf>
    <xf numFmtId="4" fontId="2" fillId="3" borderId="5" xfId="0" applyNumberFormat="1" applyFont="1" applyFill="1" applyBorder="1" applyAlignment="1" quotePrefix="1">
      <alignment horizontal="center"/>
    </xf>
    <xf numFmtId="0" fontId="10" fillId="0" borderId="1" xfId="0" applyFont="1" applyBorder="1"/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 quotePrefix="1">
      <alignment horizontal="left"/>
    </xf>
    <xf numFmtId="0" fontId="13" fillId="0" borderId="0" xfId="0" applyFont="1" applyFill="1" applyBorder="1" applyAlignment="1" quotePrefix="1">
      <alignment horizontal="left"/>
    </xf>
    <xf numFmtId="0" fontId="14" fillId="0" borderId="0" xfId="0" applyFont="1" applyFill="1" applyBorder="1" applyAlignment="1" quotePrefix="1">
      <alignment horizontal="left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0" fillId="0" borderId="0" xfId="0" applyAlignment="1">
      <alignment/>
    </xf>
    <xf numFmtId="4" fontId="15" fillId="2" borderId="4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72;&#1082;&#1090;&#1080;&#1095;&#1077;&#1089;&#1082;&#1080;&#1077;%20&#1079;&#1072;&#1090;&#1088;&#1072;&#1090;&#1099;\2015\&#1092;&#1072;&#1082;&#1090;&#1080;&#1095;&#1077;&#1089;&#1082;&#1080;&#1077;%20&#1079;&#1072;&#1090;&#1088;&#1072;&#1090;&#1099;%20&#1087;&#1086;%20&#1091;&#1087;&#1088;&#1072;&#1074;&#1083;&#1103;&#1102;&#1097;&#1077;&#1081;%20&#1086;&#1088;&#1075;&#1072;&#1085;&#1080;&#1079;&#1072;&#1094;&#1080;&#1080;%2029.4%201%20&#1082;&#1074;&#1072;&#1088;&#1090;&#1072;&#1083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I квартал"/>
      <sheetName val="апрель"/>
      <sheetName val="май"/>
      <sheetName val="июнь"/>
      <sheetName val="I полугодие"/>
      <sheetName val="июль"/>
      <sheetName val="август"/>
      <sheetName val="сентябрь"/>
      <sheetName val="октябрь"/>
      <sheetName val="ноябрь"/>
      <sheetName val="декабрь"/>
      <sheetName val="2015 Г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B11">
            <v>2454021.42</v>
          </cell>
        </row>
        <row r="23">
          <cell r="I23">
            <v>233372.82</v>
          </cell>
        </row>
        <row r="24">
          <cell r="I24">
            <v>173444.98</v>
          </cell>
        </row>
        <row r="25">
          <cell r="I25">
            <v>416762.02999999997</v>
          </cell>
        </row>
        <row r="27">
          <cell r="I27">
            <v>643312</v>
          </cell>
        </row>
        <row r="45">
          <cell r="I45">
            <v>19447.87</v>
          </cell>
        </row>
        <row r="46">
          <cell r="I46">
            <v>171494.34</v>
          </cell>
        </row>
        <row r="47">
          <cell r="I47">
            <v>53581.270000000004</v>
          </cell>
        </row>
        <row r="50">
          <cell r="I50">
            <v>0</v>
          </cell>
        </row>
        <row r="55">
          <cell r="I55">
            <v>0</v>
          </cell>
        </row>
        <row r="57">
          <cell r="I57">
            <v>0</v>
          </cell>
        </row>
      </sheetData>
      <sheetData sheetId="8">
        <row r="11">
          <cell r="B11">
            <v>307197.61</v>
          </cell>
        </row>
        <row r="23">
          <cell r="I23">
            <v>32382.84</v>
          </cell>
        </row>
        <row r="24">
          <cell r="I24">
            <v>31904.11</v>
          </cell>
        </row>
        <row r="25">
          <cell r="I25">
            <v>58700.13</v>
          </cell>
        </row>
        <row r="27">
          <cell r="I27">
            <v>15675</v>
          </cell>
        </row>
        <row r="45">
          <cell r="I45">
            <v>4287.3</v>
          </cell>
        </row>
        <row r="46">
          <cell r="I46">
            <v>30795.35</v>
          </cell>
        </row>
        <row r="47">
          <cell r="I47">
            <v>9627.75</v>
          </cell>
        </row>
        <row r="50">
          <cell r="I50">
            <v>0</v>
          </cell>
        </row>
        <row r="55">
          <cell r="I55">
            <v>0</v>
          </cell>
        </row>
        <row r="57">
          <cell r="I57">
            <v>0</v>
          </cell>
        </row>
      </sheetData>
      <sheetData sheetId="9">
        <row r="11">
          <cell r="B11">
            <v>302495.79</v>
          </cell>
        </row>
        <row r="23">
          <cell r="I23">
            <v>50441.02</v>
          </cell>
        </row>
        <row r="24">
          <cell r="I24">
            <v>31948.08</v>
          </cell>
        </row>
        <row r="25">
          <cell r="I25">
            <v>76054.03</v>
          </cell>
        </row>
        <row r="27">
          <cell r="I27">
            <v>28500</v>
          </cell>
        </row>
        <row r="45">
          <cell r="I45">
            <v>3798.7</v>
          </cell>
        </row>
        <row r="46">
          <cell r="I46">
            <v>30930.08</v>
          </cell>
        </row>
        <row r="47">
          <cell r="I47">
            <v>9623.4</v>
          </cell>
        </row>
        <row r="50">
          <cell r="I50">
            <v>0</v>
          </cell>
        </row>
        <row r="55">
          <cell r="I55">
            <v>0</v>
          </cell>
        </row>
        <row r="57">
          <cell r="I57">
            <v>465303</v>
          </cell>
        </row>
      </sheetData>
      <sheetData sheetId="10">
        <row r="11">
          <cell r="B11">
            <v>314732.83</v>
          </cell>
        </row>
        <row r="23">
          <cell r="I23">
            <v>33220.97</v>
          </cell>
        </row>
        <row r="24">
          <cell r="I24">
            <v>32894.35</v>
          </cell>
        </row>
        <row r="25">
          <cell r="I25">
            <v>65228</v>
          </cell>
        </row>
        <row r="27">
          <cell r="I27">
            <v>65849.8</v>
          </cell>
        </row>
        <row r="45">
          <cell r="I45">
            <v>0</v>
          </cell>
        </row>
        <row r="46">
          <cell r="I46">
            <v>31676.69</v>
          </cell>
        </row>
        <row r="47">
          <cell r="I47">
            <v>9911.13</v>
          </cell>
        </row>
        <row r="50">
          <cell r="I50">
            <v>0</v>
          </cell>
        </row>
        <row r="55">
          <cell r="I55">
            <v>2252.26</v>
          </cell>
        </row>
        <row r="57">
          <cell r="I57">
            <v>0</v>
          </cell>
        </row>
      </sheetData>
      <sheetData sheetId="11">
        <row r="11">
          <cell r="B11">
            <v>279908.03</v>
          </cell>
        </row>
        <row r="23">
          <cell r="I23">
            <v>42821.54</v>
          </cell>
        </row>
        <row r="24">
          <cell r="I24">
            <v>32533.03</v>
          </cell>
        </row>
        <row r="25">
          <cell r="I25">
            <v>72533.01</v>
          </cell>
        </row>
        <row r="27">
          <cell r="I27">
            <v>95475</v>
          </cell>
        </row>
        <row r="45">
          <cell r="I45">
            <v>3443.9</v>
          </cell>
        </row>
        <row r="46">
          <cell r="I46">
            <v>31975.43</v>
          </cell>
        </row>
        <row r="47">
          <cell r="I47">
            <v>9996.84</v>
          </cell>
        </row>
        <row r="50">
          <cell r="I50">
            <v>0</v>
          </cell>
        </row>
        <row r="55">
          <cell r="I55">
            <v>0</v>
          </cell>
        </row>
        <row r="57">
          <cell r="I57">
            <v>0</v>
          </cell>
        </row>
      </sheetData>
      <sheetData sheetId="12">
        <row r="11">
          <cell r="B11">
            <v>345346.81</v>
          </cell>
        </row>
        <row r="23">
          <cell r="I23">
            <v>47672.63</v>
          </cell>
        </row>
        <row r="24">
          <cell r="I24">
            <v>32368.62</v>
          </cell>
        </row>
        <row r="25">
          <cell r="I25">
            <v>79763.25</v>
          </cell>
        </row>
        <row r="27">
          <cell r="I27">
            <v>158175</v>
          </cell>
        </row>
        <row r="45">
          <cell r="I45">
            <v>3777.7</v>
          </cell>
        </row>
        <row r="46">
          <cell r="I46">
            <v>30324.35</v>
          </cell>
        </row>
        <row r="47">
          <cell r="I47">
            <v>9480.15</v>
          </cell>
        </row>
        <row r="50">
          <cell r="I50">
            <v>201.43</v>
          </cell>
        </row>
        <row r="55">
          <cell r="I55">
            <v>0</v>
          </cell>
        </row>
        <row r="57">
          <cell r="I57">
            <v>57744</v>
          </cell>
        </row>
      </sheetData>
      <sheetData sheetId="13">
        <row r="11">
          <cell r="B11">
            <v>354497.13</v>
          </cell>
        </row>
        <row r="23">
          <cell r="I23">
            <v>44423.31</v>
          </cell>
        </row>
        <row r="24">
          <cell r="I24">
            <v>31422.98</v>
          </cell>
        </row>
        <row r="25">
          <cell r="I25">
            <v>76895.72</v>
          </cell>
        </row>
        <row r="27">
          <cell r="I27">
            <v>153900</v>
          </cell>
        </row>
        <row r="45">
          <cell r="I45">
            <v>7636.82</v>
          </cell>
        </row>
        <row r="46">
          <cell r="I46">
            <v>35528.73</v>
          </cell>
        </row>
        <row r="47">
          <cell r="I47">
            <v>11109.81</v>
          </cell>
        </row>
        <row r="50">
          <cell r="I50">
            <v>0</v>
          </cell>
        </row>
        <row r="55">
          <cell r="I55">
            <v>0</v>
          </cell>
        </row>
        <row r="57">
          <cell r="I57">
            <v>0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tabSelected="1" workbookViewId="0" topLeftCell="A1">
      <selection activeCell="B16" sqref="B16"/>
    </sheetView>
  </sheetViews>
  <sheetFormatPr defaultColWidth="9.140625" defaultRowHeight="15"/>
  <cols>
    <col min="1" max="1" width="79.421875" style="1" customWidth="1"/>
    <col min="2" max="2" width="31.00390625" style="1" customWidth="1"/>
    <col min="3" max="3" width="12.421875" style="1" customWidth="1"/>
    <col min="4" max="4" width="12.8515625" style="1" customWidth="1"/>
    <col min="5" max="16384" width="9.140625" style="1" customWidth="1"/>
  </cols>
  <sheetData>
    <row r="1" ht="15">
      <c r="A1" s="2" t="s">
        <v>0</v>
      </c>
    </row>
    <row r="3" spans="1:2" ht="15.75">
      <c r="A3" s="3" t="s">
        <v>5</v>
      </c>
      <c r="B3" s="4"/>
    </row>
    <row r="4" spans="1:2" ht="15" customHeight="1">
      <c r="A4" s="15" t="s">
        <v>7</v>
      </c>
      <c r="B4" s="4"/>
    </row>
    <row r="5" spans="1:2" ht="10.5" customHeight="1">
      <c r="A5" s="15"/>
      <c r="B5" s="4"/>
    </row>
    <row r="6" spans="1:2" ht="19.5" customHeight="1">
      <c r="A6" s="26" t="s">
        <v>28</v>
      </c>
      <c r="B6" s="4"/>
    </row>
    <row r="7" spans="1:2" ht="15" customHeight="1">
      <c r="A7" s="27" t="s">
        <v>29</v>
      </c>
      <c r="B7" s="4"/>
    </row>
    <row r="8" spans="1:2" ht="15" customHeight="1">
      <c r="A8" s="28" t="s">
        <v>31</v>
      </c>
      <c r="B8" s="4"/>
    </row>
    <row r="9" spans="1:2" ht="15" customHeight="1">
      <c r="A9" s="28" t="s">
        <v>32</v>
      </c>
      <c r="B9" s="4"/>
    </row>
    <row r="10" spans="1:2" ht="19.5" customHeight="1" thickBot="1">
      <c r="A10" s="26" t="s">
        <v>30</v>
      </c>
      <c r="B10" s="4"/>
    </row>
    <row r="11" spans="1:2" ht="15.75" thickBot="1">
      <c r="A11" s="29" t="s">
        <v>1</v>
      </c>
      <c r="B11" s="23" t="s">
        <v>25</v>
      </c>
    </row>
    <row r="12" spans="1:3" ht="15.75" thickBot="1">
      <c r="A12" s="30"/>
      <c r="B12" s="5" t="s">
        <v>2</v>
      </c>
      <c r="C12" s="6"/>
    </row>
    <row r="13" spans="1:3" ht="26.25" customHeight="1" thickBot="1">
      <c r="A13" s="31" t="s">
        <v>8</v>
      </c>
      <c r="B13" s="32"/>
      <c r="C13" s="6"/>
    </row>
    <row r="14" spans="1:2" ht="15">
      <c r="A14" s="16" t="s">
        <v>6</v>
      </c>
      <c r="B14" s="17">
        <f>B16</f>
        <v>5569482.23</v>
      </c>
    </row>
    <row r="15" spans="1:2" ht="15">
      <c r="A15" s="7" t="s">
        <v>3</v>
      </c>
      <c r="B15" s="18"/>
    </row>
    <row r="16" spans="1:2" ht="39.75" thickBot="1">
      <c r="A16" s="8" t="s">
        <v>4</v>
      </c>
      <c r="B16" s="37">
        <v>5569482.23</v>
      </c>
    </row>
    <row r="17" spans="1:2" ht="35.25" customHeight="1" thickBot="1">
      <c r="A17" s="33" t="s">
        <v>9</v>
      </c>
      <c r="B17" s="34"/>
    </row>
    <row r="18" spans="1:2" ht="15">
      <c r="A18" s="9" t="s">
        <v>10</v>
      </c>
      <c r="B18" s="22">
        <f>B19+B24+B25</f>
        <v>4971728.08</v>
      </c>
    </row>
    <row r="19" spans="1:2" ht="15">
      <c r="A19" s="10" t="s">
        <v>11</v>
      </c>
      <c r="B19" s="19">
        <f>B20+B21+B22+B23</f>
        <v>2857674.25</v>
      </c>
    </row>
    <row r="20" spans="1:2" ht="15">
      <c r="A20" s="11" t="s">
        <v>12</v>
      </c>
      <c r="B20" s="20">
        <f>'[1]I полугодие'!I23+'[1]июль'!I23+'[1]август'!I23+'[1]сентябрь'!I23+'[1]октябрь'!I23+'[1]ноябрь'!I23+'[1]декабрь'!I23</f>
        <v>484335.13</v>
      </c>
    </row>
    <row r="21" spans="1:2" ht="15">
      <c r="A21" s="11" t="s">
        <v>13</v>
      </c>
      <c r="B21" s="20">
        <f>'[1]I полугодие'!I24+'[1]июль'!I24+'[1]август'!I24+'[1]сентябрь'!I24+'[1]октябрь'!I24+'[1]ноябрь'!I24+'[1]декабрь'!I24</f>
        <v>366516.15</v>
      </c>
    </row>
    <row r="22" spans="1:2" ht="15">
      <c r="A22" s="11" t="s">
        <v>14</v>
      </c>
      <c r="B22" s="20">
        <f>'[1]I полугодие'!I25+'[1]июль'!I25+'[1]август'!I25+'[1]сентябрь'!I25+'[1]октябрь'!I25+'[1]ноябрь'!I25+'[1]декабрь'!I25</f>
        <v>845936.1699999999</v>
      </c>
    </row>
    <row r="23" spans="1:2" ht="15">
      <c r="A23" s="11" t="s">
        <v>15</v>
      </c>
      <c r="B23" s="20">
        <f>'[1]I полугодие'!I27+'[1]июль'!I27+'[1]август'!I27+'[1]сентябрь'!I27+'[1]октябрь'!I27+'[1]ноябрь'!I27+'[1]декабрь'!I27</f>
        <v>1160886.8</v>
      </c>
    </row>
    <row r="24" spans="1:2" ht="15">
      <c r="A24" s="12" t="s">
        <v>16</v>
      </c>
      <c r="B24" s="21">
        <v>1001650.28</v>
      </c>
    </row>
    <row r="25" spans="1:2" ht="15">
      <c r="A25" s="12" t="s">
        <v>19</v>
      </c>
      <c r="B25" s="21">
        <f>SUM(B26:B32)</f>
        <v>1112403.5499999998</v>
      </c>
    </row>
    <row r="26" spans="1:2" ht="15">
      <c r="A26" s="11" t="s">
        <v>20</v>
      </c>
      <c r="B26" s="20">
        <f>'[1]I полугодие'!I45+'[1]июль'!I45+'[1]август'!I45+'[1]сентябрь'!I45+'[1]октябрь'!I45+'[1]ноябрь'!I45+'[1]декабрь'!I45</f>
        <v>42392.29</v>
      </c>
    </row>
    <row r="27" spans="1:2" ht="15">
      <c r="A27" s="11" t="s">
        <v>17</v>
      </c>
      <c r="B27" s="20">
        <f>'[1]I полугодие'!I46+'[1]июль'!I46+'[1]август'!I46+'[1]сентябрь'!I46+'[1]октябрь'!I46+'[1]ноябрь'!I46+'[1]декабрь'!I46</f>
        <v>362724.97</v>
      </c>
    </row>
    <row r="28" spans="1:2" ht="15">
      <c r="A28" s="11" t="s">
        <v>18</v>
      </c>
      <c r="B28" s="20">
        <f>'[1]I полугодие'!I47+'[1]июль'!I47+'[1]август'!I47+'[1]сентябрь'!I47+'[1]октябрь'!I47+'[1]ноябрь'!I47+'[1]декабрь'!I47</f>
        <v>113330.34999999999</v>
      </c>
    </row>
    <row r="29" spans="1:2" ht="15">
      <c r="A29" s="11" t="s">
        <v>21</v>
      </c>
      <c r="B29" s="20">
        <f>'[1]I полугодие'!I50+'[1]июль'!I50+'[1]август'!I50+'[1]сентябрь'!I50+'[1]октябрь'!I50+'[1]ноябрь'!I50+'[1]декабрь'!I50</f>
        <v>201.43</v>
      </c>
    </row>
    <row r="30" spans="1:2" ht="15">
      <c r="A30" s="11" t="s">
        <v>24</v>
      </c>
      <c r="B30" s="20">
        <v>68455.25</v>
      </c>
    </row>
    <row r="31" spans="1:2" ht="26.25">
      <c r="A31" s="13" t="s">
        <v>22</v>
      </c>
      <c r="B31" s="20">
        <f>'[1]I полугодие'!I55+'[1]июль'!I55+'[1]август'!I55+'[1]сентябрь'!I55+'[1]октябрь'!I55+'[1]ноябрь'!I55+'[1]декабрь'!I55</f>
        <v>2252.26</v>
      </c>
    </row>
    <row r="32" spans="1:2" ht="26.25">
      <c r="A32" s="13" t="s">
        <v>23</v>
      </c>
      <c r="B32" s="20">
        <f>'[1]I полугодие'!I57+'[1]июль'!I57+'[1]август'!I57+'[1]сентябрь'!I57+'[1]октябрь'!I57+'[1]ноябрь'!I57+'[1]декабрь'!I57</f>
        <v>523047</v>
      </c>
    </row>
    <row r="33" ht="15">
      <c r="B33" s="4"/>
    </row>
    <row r="34" spans="1:2" ht="15">
      <c r="A34" s="24" t="s">
        <v>26</v>
      </c>
      <c r="B34" s="4"/>
    </row>
    <row r="35" spans="1:2" ht="18.75" customHeight="1">
      <c r="A35" s="35" t="s">
        <v>33</v>
      </c>
      <c r="B35" s="36"/>
    </row>
    <row r="36" spans="1:2" ht="15" customHeight="1">
      <c r="A36" s="35" t="s">
        <v>34</v>
      </c>
      <c r="B36" s="36"/>
    </row>
    <row r="37" spans="1:2" ht="15">
      <c r="A37" s="35" t="s">
        <v>35</v>
      </c>
      <c r="B37" s="36"/>
    </row>
    <row r="38" spans="1:2" ht="8.25" customHeight="1">
      <c r="A38" s="25"/>
      <c r="B38" s="4"/>
    </row>
    <row r="39" spans="1:2" ht="15" customHeight="1">
      <c r="A39" s="35" t="s">
        <v>27</v>
      </c>
      <c r="B39" s="36"/>
    </row>
    <row r="41" ht="15">
      <c r="A41" s="14"/>
    </row>
    <row r="42" ht="15">
      <c r="A42" s="14"/>
    </row>
  </sheetData>
  <mergeCells count="7">
    <mergeCell ref="A11:A12"/>
    <mergeCell ref="A13:B13"/>
    <mergeCell ref="A17:B17"/>
    <mergeCell ref="A39:B39"/>
    <mergeCell ref="A35:B35"/>
    <mergeCell ref="A36:B36"/>
    <mergeCell ref="A37:B37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Смирнова Людмила Григорьевна</cp:lastModifiedBy>
  <cp:lastPrinted>2016-05-24T12:57:21Z</cp:lastPrinted>
  <dcterms:created xsi:type="dcterms:W3CDTF">2015-06-11T13:17:57Z</dcterms:created>
  <dcterms:modified xsi:type="dcterms:W3CDTF">2016-06-07T06:35:11Z</dcterms:modified>
  <cp:category/>
  <cp:version/>
  <cp:contentType/>
  <cp:contentStatus/>
</cp:coreProperties>
</file>