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Лист1" sheetId="12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<sst xmlns="http://schemas.openxmlformats.org/spreadsheetml/2006/main" count="39" uniqueCount="39">
  <si>
    <t>Закрытое акционерное общество "Вологодский подшипниковый завод"</t>
  </si>
  <si>
    <t>Наименование показателя</t>
  </si>
  <si>
    <t>Адрес многоквартирного дома</t>
  </si>
  <si>
    <t>Панкратова, 75</t>
  </si>
  <si>
    <t xml:space="preserve">в том числе: </t>
  </si>
  <si>
    <t>1.1. Выручка от реализации коммунальных услуг, услуг по управлению,  содержанию и текущему ремонту общего имущества МКД всего, руб. (без НДС) (62.18/90.19)</t>
  </si>
  <si>
    <t>Сведения о доходах и расходах управляющей организации ЗАО "ВПЗ" за 2015 год по МКД</t>
  </si>
  <si>
    <t>Панкратова 75</t>
  </si>
  <si>
    <t xml:space="preserve">1.Начислено коммунальных услуг всего, руб. (без НДС) </t>
  </si>
  <si>
    <t>Сведения о доходах, полученных за оказание услуг по управлению многоквартирным домом (по данным раздельного учета доходов и расходов)</t>
  </si>
  <si>
    <t>Сведения о расходах, понесенных в связи с оказанием услуг по управлению многоквартирным домом (по данным раздельного учета доходов и расходов)</t>
  </si>
  <si>
    <t xml:space="preserve">Примечание: </t>
  </si>
  <si>
    <t>2. ЗАТРАТЫ Дт 29.4</t>
  </si>
  <si>
    <t>2.1.Коммунальные услуги</t>
  </si>
  <si>
    <t>Водоснабжение</t>
  </si>
  <si>
    <t>Водоотведение</t>
  </si>
  <si>
    <t>Электроснабжение</t>
  </si>
  <si>
    <t>Газоснабжение</t>
  </si>
  <si>
    <t>Отопление</t>
  </si>
  <si>
    <t>2.2. Расходы управляющей организации по управлению МКД</t>
  </si>
  <si>
    <t>Заработная плата</t>
  </si>
  <si>
    <t>Отчисления на социальное страхование</t>
  </si>
  <si>
    <t>Прочие расходы</t>
  </si>
  <si>
    <t>2.3. Расходы по содержанию и ремонту общего имущества МКД</t>
  </si>
  <si>
    <t>Материалы</t>
  </si>
  <si>
    <t>Дератизация и дезинсекция</t>
  </si>
  <si>
    <t>Вывоз и утилизация бытовых отходов</t>
  </si>
  <si>
    <t>Обслуживание и ремонт общедомовых приборов учета коммунальных ресурсов</t>
  </si>
  <si>
    <t>Текущий ремонт общего имущества (согласно сметы, утвержденной общим собранием собственников помещений МКД)</t>
  </si>
  <si>
    <t>Расходы по обслуживанию лифтового хозяйства</t>
  </si>
  <si>
    <t>Расходы на текущий ремонт общего имущества в сумме 1 701 901,02 руб. отражены в бух.учете в ноябре 2014г.</t>
  </si>
  <si>
    <t>Отчетный период: с 01.01.2015 по 31.12.2015 г.</t>
  </si>
  <si>
    <r>
      <t xml:space="preserve">     </t>
    </r>
    <r>
      <rPr>
        <sz val="11"/>
        <rFont val="Arial Cyr"/>
        <family val="2"/>
      </rPr>
      <t xml:space="preserve"> В отчетный период управляющая организация исполняла договор управления МКД в соответствии с:</t>
    </r>
  </si>
  <si>
    <t>За отчетный период:</t>
  </si>
  <si>
    <t>2) решением общего собрания собственников № 8 от 15.07.2015 (тариф на период с 01.08.15-31.07.2016г.)</t>
  </si>
  <si>
    <t>1) решением общего собрания собственников № 6 от 25.06.2014 (тариф на период с 01.08.14-31.07.2015г.)</t>
  </si>
  <si>
    <t xml:space="preserve"> - Работы по текущему ремонту, утвержденному сметой на период с 01.08.2014 по 31.07.2015г. выполнены в полном объеме.</t>
  </si>
  <si>
    <t xml:space="preserve"> - Работы по текущему ремонту, утвержденному сметой на период с 01.08.2015 по 31.07.2016г. выполняются в соответствии с</t>
  </si>
  <si>
    <t>решением общего собрания собственников.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</si>
</sst>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i/>
      <sz val="12"/>
      <name val="Arial Cyr"/>
      <family val="2"/>
    </font>
    <font>
      <b/>
      <sz val="10"/>
      <color theme="1" tint="0.0499899983406066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wrapText="1" shrinkToFit="1"/>
    </xf>
    <xf numFmtId="0" fontId="8" fillId="4" borderId="2" xfId="0" applyFont="1" applyFill="1" applyBorder="1" applyAlignment="1">
      <alignment wrapText="1" shrinkToFit="1"/>
    </xf>
    <xf numFmtId="0" fontId="5" fillId="0" borderId="2" xfId="0" applyFont="1" applyFill="1" applyBorder="1"/>
    <xf numFmtId="2" fontId="5" fillId="4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9" fillId="0" borderId="0" xfId="0" applyFont="1" applyFill="1"/>
    <xf numFmtId="0" fontId="3" fillId="0" borderId="0" xfId="0" applyFont="1" applyFill="1" applyBorder="1" applyAlignment="1" quotePrefix="1">
      <alignment horizontal="right"/>
    </xf>
    <xf numFmtId="0" fontId="10" fillId="0" borderId="1" xfId="0" applyFont="1" applyBorder="1"/>
    <xf numFmtId="4" fontId="2" fillId="5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 quotePrefix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6" fillId="4" borderId="5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 wrapText="1"/>
    </xf>
    <xf numFmtId="4" fontId="2" fillId="3" borderId="4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77;%20&#1079;&#1072;&#1090;&#1088;&#1072;&#1090;&#1099;\2015\&#1092;&#1072;&#1082;&#1090;&#1080;&#1095;&#1077;&#1089;&#1082;&#1080;&#1077;%20&#1079;&#1072;&#1090;&#1088;&#1072;&#1090;&#1099;%20&#1087;&#1086;%20&#1091;&#1087;&#1088;&#1072;&#1074;&#1083;&#1103;&#1102;&#1097;&#1077;&#1081;%20&#1086;&#1088;&#1075;&#1072;&#1085;&#1080;&#1079;&#1072;&#1094;&#1080;&#1080;%2029.4%201%20&#1082;&#1074;&#1072;&#1088;&#1090;&#1072;&#1083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 полугодие"/>
      <sheetName val="июль"/>
      <sheetName val="август"/>
      <sheetName val="сентябрь"/>
      <sheetName val="октябрь"/>
      <sheetName val="ноябрь"/>
      <sheetName val="декабрь"/>
      <sheetName val="2015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2454021.42</v>
          </cell>
        </row>
        <row r="23">
          <cell r="G23">
            <v>282747</v>
          </cell>
        </row>
        <row r="24">
          <cell r="G24">
            <v>176815.43</v>
          </cell>
        </row>
        <row r="25">
          <cell r="G25">
            <v>370803.05</v>
          </cell>
        </row>
        <row r="26">
          <cell r="G26">
            <v>81982.00000000001</v>
          </cell>
        </row>
        <row r="27">
          <cell r="G27">
            <v>892023.1299999999</v>
          </cell>
        </row>
        <row r="45">
          <cell r="G45">
            <v>26283.83</v>
          </cell>
        </row>
        <row r="46">
          <cell r="G46">
            <v>237721.73</v>
          </cell>
        </row>
        <row r="47">
          <cell r="G47">
            <v>73850.33</v>
          </cell>
        </row>
        <row r="50">
          <cell r="G50">
            <v>2070.79</v>
          </cell>
        </row>
        <row r="51">
          <cell r="G51">
            <v>57808.719999999994</v>
          </cell>
        </row>
        <row r="55">
          <cell r="G55">
            <v>0</v>
          </cell>
        </row>
        <row r="57">
          <cell r="G57">
            <v>0</v>
          </cell>
        </row>
        <row r="60">
          <cell r="G60">
            <v>32980</v>
          </cell>
        </row>
        <row r="61">
          <cell r="G61">
            <v>0</v>
          </cell>
        </row>
      </sheetData>
      <sheetData sheetId="8">
        <row r="11">
          <cell r="B11">
            <v>307197.61</v>
          </cell>
        </row>
        <row r="23">
          <cell r="G23">
            <v>43151.72</v>
          </cell>
        </row>
        <row r="24">
          <cell r="G24">
            <v>32013.34</v>
          </cell>
        </row>
        <row r="25">
          <cell r="G25">
            <v>52047.58</v>
          </cell>
        </row>
        <row r="26">
          <cell r="G26">
            <v>14208.96</v>
          </cell>
        </row>
        <row r="27">
          <cell r="G27">
            <v>14250</v>
          </cell>
        </row>
        <row r="45">
          <cell r="G45">
            <v>5349.1</v>
          </cell>
        </row>
        <row r="46">
          <cell r="G46">
            <v>41803.42</v>
          </cell>
        </row>
        <row r="47">
          <cell r="G47">
            <v>13069.03</v>
          </cell>
        </row>
        <row r="50">
          <cell r="G50">
            <v>0</v>
          </cell>
        </row>
        <row r="51">
          <cell r="G51">
            <v>9720.62</v>
          </cell>
        </row>
        <row r="55">
          <cell r="G55">
            <v>5458.42</v>
          </cell>
        </row>
        <row r="57">
          <cell r="G57">
            <v>0</v>
          </cell>
        </row>
        <row r="60">
          <cell r="G60">
            <v>10000</v>
          </cell>
        </row>
        <row r="61">
          <cell r="G61">
            <v>4986.75</v>
          </cell>
        </row>
      </sheetData>
      <sheetData sheetId="9">
        <row r="11">
          <cell r="B11">
            <v>302495.79</v>
          </cell>
        </row>
        <row r="23">
          <cell r="G23">
            <v>54551.38</v>
          </cell>
        </row>
        <row r="24">
          <cell r="G24">
            <v>31952.61</v>
          </cell>
        </row>
        <row r="25">
          <cell r="G25">
            <v>64949.96</v>
          </cell>
        </row>
        <row r="26">
          <cell r="G26">
            <v>13814.26</v>
          </cell>
        </row>
        <row r="27">
          <cell r="G27">
            <v>14250</v>
          </cell>
        </row>
        <row r="45">
          <cell r="G45">
            <v>5350.6</v>
          </cell>
        </row>
        <row r="46">
          <cell r="G46">
            <v>42007.84</v>
          </cell>
        </row>
        <row r="47">
          <cell r="G47">
            <v>13068.85</v>
          </cell>
        </row>
        <row r="50">
          <cell r="G50">
            <v>40.5</v>
          </cell>
        </row>
        <row r="51">
          <cell r="G51">
            <v>9254.63</v>
          </cell>
        </row>
        <row r="55">
          <cell r="G55">
            <v>0</v>
          </cell>
        </row>
        <row r="57">
          <cell r="G57">
            <v>466026</v>
          </cell>
        </row>
        <row r="60">
          <cell r="G60">
            <v>5000</v>
          </cell>
        </row>
        <row r="61">
          <cell r="G61">
            <v>0</v>
          </cell>
        </row>
      </sheetData>
      <sheetData sheetId="10">
        <row r="11">
          <cell r="B11">
            <v>314732.83</v>
          </cell>
        </row>
        <row r="23">
          <cell r="G23">
            <v>35735.42</v>
          </cell>
        </row>
        <row r="24">
          <cell r="G24">
            <v>31958.41</v>
          </cell>
        </row>
        <row r="25">
          <cell r="G25">
            <v>54562.92</v>
          </cell>
        </row>
        <row r="26">
          <cell r="G26">
            <v>13814.26</v>
          </cell>
        </row>
        <row r="27">
          <cell r="G27">
            <v>64610.49</v>
          </cell>
        </row>
        <row r="45">
          <cell r="G45">
            <v>0</v>
          </cell>
        </row>
        <row r="46">
          <cell r="G46">
            <v>45177.05</v>
          </cell>
        </row>
        <row r="47">
          <cell r="G47">
            <v>14135.35</v>
          </cell>
        </row>
        <row r="50">
          <cell r="G50">
            <v>0</v>
          </cell>
        </row>
        <row r="55">
          <cell r="G55">
            <v>2646.04</v>
          </cell>
        </row>
        <row r="57">
          <cell r="G57">
            <v>3152</v>
          </cell>
        </row>
        <row r="60">
          <cell r="G60">
            <v>0</v>
          </cell>
        </row>
        <row r="61">
          <cell r="G61">
            <v>0</v>
          </cell>
        </row>
      </sheetData>
      <sheetData sheetId="11">
        <row r="11">
          <cell r="B11">
            <v>279908.03</v>
          </cell>
        </row>
        <row r="23">
          <cell r="G23">
            <v>43989.86</v>
          </cell>
        </row>
        <row r="24">
          <cell r="G24">
            <v>31171.27</v>
          </cell>
        </row>
        <row r="25">
          <cell r="G25">
            <v>68208.6</v>
          </cell>
        </row>
        <row r="26">
          <cell r="G26">
            <v>13306.8</v>
          </cell>
        </row>
        <row r="27">
          <cell r="G27">
            <v>101369.86</v>
          </cell>
        </row>
        <row r="45">
          <cell r="G45">
            <v>5422</v>
          </cell>
        </row>
        <row r="46">
          <cell r="G46">
            <v>40801.53</v>
          </cell>
        </row>
        <row r="47">
          <cell r="G47">
            <v>12755.08</v>
          </cell>
        </row>
        <row r="50">
          <cell r="G50">
            <v>0</v>
          </cell>
        </row>
        <row r="51">
          <cell r="G51">
            <v>4860.31</v>
          </cell>
        </row>
        <row r="55">
          <cell r="G55">
            <v>0</v>
          </cell>
        </row>
        <row r="57">
          <cell r="G57">
            <v>0</v>
          </cell>
        </row>
        <row r="60">
          <cell r="G60">
            <v>5000</v>
          </cell>
        </row>
        <row r="61">
          <cell r="G61">
            <v>0</v>
          </cell>
        </row>
      </sheetData>
      <sheetData sheetId="12">
        <row r="11">
          <cell r="B11">
            <v>345346.81</v>
          </cell>
        </row>
        <row r="23">
          <cell r="G23">
            <v>49095.08</v>
          </cell>
        </row>
        <row r="24">
          <cell r="G24">
            <v>30577.44</v>
          </cell>
        </row>
        <row r="25">
          <cell r="G25">
            <v>67864.95</v>
          </cell>
        </row>
        <row r="26">
          <cell r="G26">
            <v>13419.57</v>
          </cell>
        </row>
        <row r="27">
          <cell r="G27">
            <v>173199.34</v>
          </cell>
        </row>
        <row r="45">
          <cell r="G45">
            <v>77850.85</v>
          </cell>
        </row>
        <row r="46">
          <cell r="G46">
            <v>39845.24</v>
          </cell>
        </row>
        <row r="47">
          <cell r="G47">
            <v>12455.9</v>
          </cell>
        </row>
        <row r="50">
          <cell r="G50">
            <v>0</v>
          </cell>
        </row>
        <row r="55">
          <cell r="G55">
            <v>21367.01</v>
          </cell>
        </row>
        <row r="57">
          <cell r="G57">
            <v>13135</v>
          </cell>
        </row>
        <row r="60">
          <cell r="G60">
            <v>5000</v>
          </cell>
        </row>
        <row r="61">
          <cell r="G61">
            <v>0</v>
          </cell>
        </row>
      </sheetData>
      <sheetData sheetId="13">
        <row r="11">
          <cell r="B11">
            <v>354497.13</v>
          </cell>
        </row>
        <row r="23">
          <cell r="G23">
            <v>51203.22</v>
          </cell>
        </row>
        <row r="24">
          <cell r="G24">
            <v>29657.17</v>
          </cell>
        </row>
        <row r="25">
          <cell r="G25">
            <v>69356.06</v>
          </cell>
        </row>
        <row r="26">
          <cell r="G26">
            <v>13306.8</v>
          </cell>
        </row>
        <row r="27">
          <cell r="G27">
            <v>165306.56</v>
          </cell>
        </row>
        <row r="45">
          <cell r="G45">
            <v>10640.9</v>
          </cell>
        </row>
        <row r="46">
          <cell r="G46">
            <v>42622.54</v>
          </cell>
        </row>
        <row r="47">
          <cell r="G47">
            <v>13326.13</v>
          </cell>
        </row>
        <row r="50">
          <cell r="G50">
            <v>0</v>
          </cell>
        </row>
        <row r="51">
          <cell r="G51">
            <v>14580.93</v>
          </cell>
        </row>
        <row r="55">
          <cell r="G55">
            <v>0</v>
          </cell>
        </row>
        <row r="57">
          <cell r="G57">
            <v>3152</v>
          </cell>
        </row>
        <row r="60">
          <cell r="G60">
            <v>10000</v>
          </cell>
        </row>
        <row r="61">
          <cell r="G61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workbookViewId="0" topLeftCell="A1">
      <selection activeCell="B15" sqref="B15"/>
    </sheetView>
  </sheetViews>
  <sheetFormatPr defaultColWidth="9.140625" defaultRowHeight="15"/>
  <cols>
    <col min="1" max="1" width="75.8515625" style="1" customWidth="1"/>
    <col min="2" max="2" width="34.57421875" style="1" customWidth="1"/>
    <col min="3" max="3" width="12.421875" style="1" customWidth="1"/>
    <col min="4" max="4" width="12.8515625" style="1" customWidth="1"/>
    <col min="5" max="16384" width="9.140625" style="1" customWidth="1"/>
  </cols>
  <sheetData>
    <row r="1" ht="15">
      <c r="A1" s="2" t="s">
        <v>0</v>
      </c>
    </row>
    <row r="3" spans="1:2" ht="15.75">
      <c r="A3" s="3" t="s">
        <v>6</v>
      </c>
      <c r="B3" s="4"/>
    </row>
    <row r="4" spans="1:2" ht="22.5" customHeight="1">
      <c r="A4" s="15" t="s">
        <v>7</v>
      </c>
      <c r="B4" s="4"/>
    </row>
    <row r="5" spans="1:2" ht="22.5" customHeight="1">
      <c r="A5" s="28" t="s">
        <v>31</v>
      </c>
      <c r="B5" s="4"/>
    </row>
    <row r="6" spans="1:2" ht="23.25" customHeight="1">
      <c r="A6" s="26" t="s">
        <v>32</v>
      </c>
      <c r="B6" s="4"/>
    </row>
    <row r="7" spans="1:2" ht="15.75" customHeight="1">
      <c r="A7" s="27" t="s">
        <v>35</v>
      </c>
      <c r="B7" s="4"/>
    </row>
    <row r="8" spans="1:2" ht="14.25" customHeight="1">
      <c r="A8" s="27" t="s">
        <v>34</v>
      </c>
      <c r="B8" s="4"/>
    </row>
    <row r="9" spans="1:2" ht="24" customHeight="1" thickBot="1">
      <c r="A9" s="28" t="s">
        <v>33</v>
      </c>
      <c r="B9" s="4"/>
    </row>
    <row r="10" spans="1:2" ht="15.75" thickBot="1">
      <c r="A10" s="31" t="s">
        <v>1</v>
      </c>
      <c r="B10" s="16" t="s">
        <v>2</v>
      </c>
    </row>
    <row r="11" spans="1:3" ht="15.75" thickBot="1">
      <c r="A11" s="32"/>
      <c r="B11" s="5" t="s">
        <v>3</v>
      </c>
      <c r="C11" s="6"/>
    </row>
    <row r="12" spans="1:3" ht="30.75" customHeight="1" thickBot="1">
      <c r="A12" s="35" t="s">
        <v>9</v>
      </c>
      <c r="B12" s="36"/>
      <c r="C12" s="6"/>
    </row>
    <row r="13" spans="1:2" ht="15">
      <c r="A13" s="22" t="s">
        <v>8</v>
      </c>
      <c r="B13" s="17">
        <f>B15</f>
        <v>7757251.29</v>
      </c>
    </row>
    <row r="14" spans="1:2" ht="15">
      <c r="A14" s="7" t="s">
        <v>4</v>
      </c>
      <c r="B14" s="18"/>
    </row>
    <row r="15" spans="1:2" ht="39">
      <c r="A15" s="8" t="s">
        <v>5</v>
      </c>
      <c r="B15" s="37">
        <v>7757251.29</v>
      </c>
    </row>
    <row r="16" spans="1:2" ht="32.25" customHeight="1" thickBot="1">
      <c r="A16" s="33" t="s">
        <v>10</v>
      </c>
      <c r="B16" s="34"/>
    </row>
    <row r="17" spans="1:2" ht="15">
      <c r="A17" s="9" t="s">
        <v>12</v>
      </c>
      <c r="B17" s="23">
        <f>B18+B24+B25</f>
        <v>5953762.289999999</v>
      </c>
    </row>
    <row r="18" spans="1:2" ht="15">
      <c r="A18" s="10" t="s">
        <v>13</v>
      </c>
      <c r="B18" s="19">
        <f aca="true" t="shared" si="0" ref="B18">B19+B20+B21+B22+B23</f>
        <v>3261274.5</v>
      </c>
    </row>
    <row r="19" spans="1:2" ht="15">
      <c r="A19" s="11" t="s">
        <v>14</v>
      </c>
      <c r="B19" s="20">
        <f>'[1]I полугодие'!G23+'[1]июль'!G23+'[1]август'!G23+'[1]сентябрь'!G23+'[1]октябрь'!G23+'[1]ноябрь'!G23+'[1]декабрь'!G23</f>
        <v>560473.6799999999</v>
      </c>
    </row>
    <row r="20" spans="1:2" ht="15">
      <c r="A20" s="11" t="s">
        <v>15</v>
      </c>
      <c r="B20" s="20">
        <f>'[1]I полугодие'!G24+'[1]июль'!G24+'[1]август'!G24+'[1]сентябрь'!G24+'[1]октябрь'!G24+'[1]ноябрь'!G24+'[1]декабрь'!G24</f>
        <v>364145.67</v>
      </c>
    </row>
    <row r="21" spans="1:2" ht="15">
      <c r="A21" s="11" t="s">
        <v>16</v>
      </c>
      <c r="B21" s="20">
        <f>'[1]I полугодие'!G25+'[1]июль'!G25+'[1]август'!G25+'[1]сентябрь'!G25+'[1]октябрь'!G25+'[1]ноябрь'!G25+'[1]декабрь'!G25</f>
        <v>747793.1199999999</v>
      </c>
    </row>
    <row r="22" spans="1:2" ht="15">
      <c r="A22" s="11" t="s">
        <v>17</v>
      </c>
      <c r="B22" s="20">
        <f>'[1]I полугодие'!G26+'[1]июль'!G26+'[1]август'!G26+'[1]сентябрь'!G26+'[1]октябрь'!G26+'[1]ноябрь'!G26+'[1]декабрь'!G26</f>
        <v>163852.65</v>
      </c>
    </row>
    <row r="23" spans="1:2" ht="15">
      <c r="A23" s="11" t="s">
        <v>18</v>
      </c>
      <c r="B23" s="20">
        <f>'[1]I полугодие'!G27+'[1]июль'!G27+'[1]август'!G27+'[1]сентябрь'!G27+'[1]октябрь'!G27+'[1]ноябрь'!G27+'[1]декабрь'!G27</f>
        <v>1425009.3800000001</v>
      </c>
    </row>
    <row r="24" spans="1:2" ht="15">
      <c r="A24" s="12" t="s">
        <v>19</v>
      </c>
      <c r="B24" s="21">
        <v>1232710.77</v>
      </c>
    </row>
    <row r="25" spans="1:2" ht="15">
      <c r="A25" s="12" t="s">
        <v>23</v>
      </c>
      <c r="B25" s="21">
        <f>SUM(B26:B34)</f>
        <v>1459777.02</v>
      </c>
    </row>
    <row r="26" spans="1:2" ht="15">
      <c r="A26" s="11" t="s">
        <v>24</v>
      </c>
      <c r="B26" s="20">
        <f>'[1]I полугодие'!G45+'[1]июль'!G45+'[1]август'!G45+'[1]сентябрь'!G45+'[1]октябрь'!G45+'[1]ноябрь'!G45+'[1]декабрь'!G45</f>
        <v>130897.28</v>
      </c>
    </row>
    <row r="27" spans="1:2" ht="15">
      <c r="A27" s="11" t="s">
        <v>20</v>
      </c>
      <c r="B27" s="20">
        <f>'[1]I полугодие'!G46+'[1]июль'!G46+'[1]август'!G46+'[1]сентябрь'!G46+'[1]октябрь'!G46+'[1]ноябрь'!G46+'[1]декабрь'!G46</f>
        <v>489979.3499999999</v>
      </c>
    </row>
    <row r="28" spans="1:2" ht="15">
      <c r="A28" s="11" t="s">
        <v>21</v>
      </c>
      <c r="B28" s="20">
        <f>'[1]I полугодие'!G47+'[1]июль'!G47+'[1]август'!G47+'[1]сентябрь'!G47+'[1]октябрь'!G47+'[1]ноябрь'!G47+'[1]декабрь'!G47</f>
        <v>152660.67</v>
      </c>
    </row>
    <row r="29" spans="1:2" ht="15">
      <c r="A29" s="11" t="s">
        <v>25</v>
      </c>
      <c r="B29" s="20">
        <f>'[1]I полугодие'!G50+'[1]июль'!G50+'[1]август'!G50+'[1]сентябрь'!G50+'[1]октябрь'!G50+'[1]ноябрь'!G50+'[1]декабрь'!G50</f>
        <v>2111.29</v>
      </c>
    </row>
    <row r="30" spans="1:2" ht="15">
      <c r="A30" s="11" t="s">
        <v>26</v>
      </c>
      <c r="B30" s="20">
        <f>'[1]I полугодие'!G51+'[1]июль'!G51+'[1]август'!G51+'[1]сентябрь'!G51+'[1]октябрь'!G51+'[1]ноябрь'!G51+'[1]декабрь'!G51</f>
        <v>96225.20999999999</v>
      </c>
    </row>
    <row r="31" spans="1:2" ht="26.25">
      <c r="A31" s="13" t="s">
        <v>27</v>
      </c>
      <c r="B31" s="20">
        <f>'[1]I полугодие'!G55+'[1]июль'!G55+'[1]август'!G55+'[1]сентябрь'!G55+'[1]октябрь'!G55+'[1]ноябрь'!G55+'[1]декабрь'!G55</f>
        <v>29471.469999999998</v>
      </c>
    </row>
    <row r="32" spans="1:2" ht="26.25">
      <c r="A32" s="13" t="s">
        <v>28</v>
      </c>
      <c r="B32" s="20">
        <f>'[1]I полугодие'!G57+'[1]июль'!G57+'[1]август'!G57+'[1]сентябрь'!G57+'[1]октябрь'!G57+'[1]ноябрь'!G57+'[1]декабрь'!G57</f>
        <v>485465</v>
      </c>
    </row>
    <row r="33" spans="1:2" ht="15">
      <c r="A33" s="13" t="s">
        <v>29</v>
      </c>
      <c r="B33" s="20">
        <f>'[1]I полугодие'!G60+'[1]июль'!G60+'[1]август'!G60+'[1]сентябрь'!G60+'[1]октябрь'!G60+'[1]ноябрь'!G60+'[1]декабрь'!G60</f>
        <v>67980</v>
      </c>
    </row>
    <row r="34" spans="1:2" ht="15">
      <c r="A34" s="11" t="s">
        <v>22</v>
      </c>
      <c r="B34" s="20">
        <f>'[1]I полугодие'!G61+'[1]июль'!G61+'[1]август'!G61+'[1]сентябрь'!G61+'[1]октябрь'!G61+'[1]ноябрь'!G61+'[1]декабрь'!G61</f>
        <v>4986.75</v>
      </c>
    </row>
    <row r="35" ht="15">
      <c r="B35" s="4"/>
    </row>
    <row r="36" spans="1:2" ht="15">
      <c r="A36" s="24" t="s">
        <v>11</v>
      </c>
      <c r="B36" s="4"/>
    </row>
    <row r="37" spans="1:2" ht="17.25" customHeight="1">
      <c r="A37" s="29" t="s">
        <v>36</v>
      </c>
      <c r="B37" s="30"/>
    </row>
    <row r="38" spans="1:2" ht="15">
      <c r="A38" s="29" t="s">
        <v>37</v>
      </c>
      <c r="B38" s="30"/>
    </row>
    <row r="39" spans="1:2" ht="15">
      <c r="A39" s="29" t="s">
        <v>38</v>
      </c>
      <c r="B39" s="30"/>
    </row>
    <row r="40" spans="1:2" ht="15">
      <c r="A40" s="25"/>
      <c r="B40" s="4"/>
    </row>
    <row r="41" spans="1:2" ht="15">
      <c r="A41" s="29" t="s">
        <v>30</v>
      </c>
      <c r="B41" s="30"/>
    </row>
    <row r="43" ht="15">
      <c r="A43" s="14"/>
    </row>
    <row r="44" ht="15">
      <c r="A44" s="14"/>
    </row>
  </sheetData>
  <mergeCells count="7">
    <mergeCell ref="A41:B41"/>
    <mergeCell ref="A10:A11"/>
    <mergeCell ref="A16:B16"/>
    <mergeCell ref="A12:B12"/>
    <mergeCell ref="A37:B37"/>
    <mergeCell ref="A38:B38"/>
    <mergeCell ref="A39:B39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Смирнова Людмила Григорьевна</cp:lastModifiedBy>
  <cp:lastPrinted>2016-05-24T08:49:30Z</cp:lastPrinted>
  <dcterms:created xsi:type="dcterms:W3CDTF">2015-06-11T13:17:57Z</dcterms:created>
  <dcterms:modified xsi:type="dcterms:W3CDTF">2016-06-07T06:34:34Z</dcterms:modified>
  <cp:category/>
  <cp:version/>
  <cp:contentType/>
  <cp:contentStatus/>
</cp:coreProperties>
</file>