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2013" sheetId="1" r:id="rId1"/>
  </sheets>
  <definedNames/>
  <calcPr fullCalcOnLoad="1"/>
</workbook>
</file>

<file path=xl/sharedStrings.xml><?xml version="1.0" encoding="utf-8"?>
<sst xmlns="http://schemas.openxmlformats.org/spreadsheetml/2006/main" count="57" uniqueCount="51">
  <si>
    <t>Рентабельность</t>
  </si>
  <si>
    <t>Услуги и работы по управлению домом</t>
  </si>
  <si>
    <t>Услуги связи</t>
  </si>
  <si>
    <t>номер</t>
  </si>
  <si>
    <t>Услуги автотранспорта</t>
  </si>
  <si>
    <t>Диспетчеризация</t>
  </si>
  <si>
    <t>3/плата работников с налогами</t>
  </si>
  <si>
    <t>Коммунальные услуги по управлению:</t>
  </si>
  <si>
    <t>теплоэнергия</t>
  </si>
  <si>
    <t>Гкал</t>
  </si>
  <si>
    <t>мЗ</t>
  </si>
  <si>
    <t>э/энергия</t>
  </si>
  <si>
    <t>Квт.</t>
  </si>
  <si>
    <t>Содержание и текущий ремонт общего имущества дома</t>
  </si>
  <si>
    <t>м2</t>
  </si>
  <si>
    <t>руб.</t>
  </si>
  <si>
    <r>
      <t xml:space="preserve">в </t>
    </r>
    <r>
      <rPr>
        <i/>
        <sz val="7.5"/>
        <rFont val="Arial"/>
        <family val="2"/>
      </rPr>
      <t>т.ч.</t>
    </r>
  </si>
  <si>
    <t>Отопление мест общего пользования</t>
  </si>
  <si>
    <t>Освещение мест общего пользования</t>
  </si>
  <si>
    <t>Потребление эл/эн (насосы)</t>
  </si>
  <si>
    <t>Вода на содержание мест общего пользования</t>
  </si>
  <si>
    <r>
      <t xml:space="preserve">Затраты на содержание </t>
    </r>
    <r>
      <rPr>
        <i/>
        <sz val="8"/>
        <rFont val="Arial"/>
        <family val="2"/>
      </rPr>
      <t xml:space="preserve">и </t>
    </r>
    <r>
      <rPr>
        <b/>
        <i/>
        <sz val="8"/>
        <rFont val="Arial"/>
        <family val="2"/>
      </rPr>
      <t>ремонт жилого помещения ВСЕГО:</t>
    </r>
  </si>
  <si>
    <t>Затраты на текущий ремонт общего имущества (Смета текущего ремонта общего имущества собственников помещений в МКД):</t>
  </si>
  <si>
    <t>Панкратова, 75 А корпус 1</t>
  </si>
  <si>
    <t>водоснабжение</t>
  </si>
  <si>
    <t>водоотведение</t>
  </si>
  <si>
    <t>Утилизация отработанных ртутьсодержащих ламп ЛБ</t>
  </si>
  <si>
    <t>Услуги по осуществлению деят-ти по ведению бух.учета (дог № 31-07-117-03 от 19.02.03г.)</t>
  </si>
  <si>
    <t>Услуги по осуществлению деят-ти в сферах организации труда, развития и отношений собственности (дог № 31-07-68-03 от 29.01.03г.)</t>
  </si>
  <si>
    <t>Работы и услуги по содержению и ремонту общего имущества многоквартирного дома (Приложение №2 Договора Управления МКД, за исключением нижеприведенных)</t>
  </si>
  <si>
    <t>Договор Промывка теплообменников ООО "ТеплоМонтажПроект" от 01.07.2012г.</t>
  </si>
  <si>
    <t>Общая площадь здания Панкратова, 75 А, корпус 1 согласно тех.паспорта, м2</t>
  </si>
  <si>
    <t>Договор уборка крыш от снега и льда, спиливание и утилизация зеленных насаждений ИП Калин К.Н.</t>
  </si>
  <si>
    <t>РАСЧЕТ РАЗМЕРА ПЛАТЫ ЗА СОДЕРЖАНИЕ И РЕМОНТ ЖИЛОГО ПОМЕЩЕНИЯ в МКД по ПАНКРАТОВА, 75 А, корпус 1 с 01.09.2014 по 31.08.2015 года</t>
  </si>
  <si>
    <t>Содержание и ремонт жилого помещения с 01.09.2014 по 31.08.2015 года, тыс.руб. с НДС</t>
  </si>
  <si>
    <t>Приобретение ТМЦ на управление (в т.ч. канцелярские расходы (800 руб.в месяц)</t>
  </si>
  <si>
    <t>Услуги по осуществлению деят-ти по ведению бух.учета</t>
  </si>
  <si>
    <t xml:space="preserve">Услуги по осуществлению деят-ти в сферах организации труда, развития и отношений собственности </t>
  </si>
  <si>
    <t xml:space="preserve">Утверждаю                                             Общим собранием собственников помещений в МКД, расположенном по адресу: г. Вологда, ул. Панкратова, д. 75А, корпус 1                                               (Протокол №        от                 )                  </t>
  </si>
  <si>
    <t>Договор на дератизацию и дезинсекцию (Договор от 01.06.2012г. ООО "Вологодский городской центр дезинфекции")</t>
  </si>
  <si>
    <t>ООО "Вологодский трубочист" Договор по проверке вентканалов</t>
  </si>
  <si>
    <t>Договор ООО "ЭлТА" тепловизионное обследование № ЭЛ-3/13-ЭО от 21.10.2013 Приложение №3</t>
  </si>
  <si>
    <t>Договор ООО "Региональный сметный центр" № АУС 292-113/2 от 01.01.2013 использования программы Адепт</t>
  </si>
  <si>
    <t>Договор возмездного оказания услуг по приему отходов производства и потребления (утилизация) ЗАО "Вторресурсы" № 14-с/…. От 01.07.2014г.</t>
  </si>
  <si>
    <t xml:space="preserve"> Договор возмездного оказания услуг по вывозу отходов производства и потребления ООО "ТЭС" №2014-___ТВК от 01.07.2014г.</t>
  </si>
  <si>
    <t>Общая площадь жилых и нежилых помещений: Панкратова, 75 А корпус 1 на 01.07.14 года, м2</t>
  </si>
  <si>
    <t>Плата за содержание и ремонт жилого помещения с 01.09.2014 по 31.08.2015 года (затраты/12/общую площадь жилых и нежилых помещений*1000).</t>
  </si>
  <si>
    <t>Почтовые ящики</t>
  </si>
  <si>
    <t>Реконструкция теплового узла и узла ГВС</t>
  </si>
  <si>
    <t>Установка вводно-распределительного устройства и щитка</t>
  </si>
  <si>
    <t>Замена стояков горячего и холодного водоснабжения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</si>
</sst>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0"/>
      <name val="Arial"/>
      <family val="0"/>
    </font>
    <font>
      <b/>
      <sz val="12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7.5"/>
      <name val="Arial"/>
      <family val="2"/>
    </font>
    <font>
      <i/>
      <sz val="7.5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12"/>
      <name val="Arial"/>
      <family val="2"/>
    </font>
    <font>
      <sz val="7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39"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horizontal="right" vertical="top"/>
      <protection/>
    </xf>
    <xf numFmtId="0" fontId="3" fillId="0" borderId="10" xfId="0" applyNumberFormat="1" applyFont="1" applyFill="1" applyBorder="1" applyAlignment="1" applyProtection="1">
      <alignment horizontal="left"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2" fontId="3" fillId="0" borderId="10" xfId="0" applyNumberFormat="1" applyFont="1" applyFill="1" applyBorder="1" applyAlignment="1" applyProtection="1">
      <alignment horizontal="center" vertical="top"/>
      <protection/>
    </xf>
    <xf numFmtId="2" fontId="0" fillId="0" borderId="10" xfId="0" applyNumberFormat="1" applyFont="1" applyFill="1" applyBorder="1" applyAlignment="1" applyProtection="1">
      <alignment horizontal="center" vertical="top"/>
      <protection/>
    </xf>
    <xf numFmtId="2" fontId="8" fillId="0" borderId="10" xfId="0" applyNumberFormat="1" applyFont="1" applyFill="1" applyBorder="1" applyAlignment="1" applyProtection="1">
      <alignment horizontal="center" vertical="top"/>
      <protection/>
    </xf>
    <xf numFmtId="0" fontId="10" fillId="0" borderId="10" xfId="0" applyNumberFormat="1" applyFont="1" applyFill="1" applyBorder="1" applyAlignment="1" applyProtection="1">
      <alignment horizontal="left" vertical="top"/>
      <protection/>
    </xf>
    <xf numFmtId="0" fontId="9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10" xfId="0" applyNumberFormat="1" applyFont="1" applyFill="1" applyBorder="1" applyAlignment="1" applyProtection="1">
      <alignment horizontal="left" vertical="top"/>
      <protection/>
    </xf>
    <xf numFmtId="0" fontId="11" fillId="0" borderId="10" xfId="0" applyNumberFormat="1" applyFont="1" applyFill="1" applyBorder="1" applyAlignment="1" applyProtection="1">
      <alignment horizontal="left" vertical="top"/>
      <protection/>
    </xf>
    <xf numFmtId="0" fontId="10" fillId="0" borderId="10" xfId="0" applyNumberFormat="1" applyFont="1" applyFill="1" applyBorder="1" applyAlignment="1" applyProtection="1">
      <alignment horizontal="right" vertical="top" wrapText="1" indent="1"/>
      <protection/>
    </xf>
    <xf numFmtId="0" fontId="8" fillId="0" borderId="10" xfId="0" applyNumberFormat="1" applyFont="1" applyFill="1" applyBorder="1" applyAlignment="1" applyProtection="1">
      <alignment horizontal="left" vertical="top"/>
      <protection/>
    </xf>
    <xf numFmtId="0" fontId="0" fillId="0" borderId="10" xfId="0" applyNumberFormat="1" applyFont="1" applyFill="1" applyBorder="1" applyAlignment="1" applyProtection="1">
      <alignment horizontal="center" vertical="top"/>
      <protection/>
    </xf>
    <xf numFmtId="0" fontId="12" fillId="0" borderId="10" xfId="0" applyNumberFormat="1" applyFont="1" applyFill="1" applyBorder="1" applyAlignment="1" applyProtection="1">
      <alignment horizontal="center" vertical="top"/>
      <protection/>
    </xf>
    <xf numFmtId="0" fontId="8" fillId="0" borderId="10" xfId="0" applyNumberFormat="1" applyFont="1" applyFill="1" applyBorder="1" applyAlignment="1" applyProtection="1">
      <alignment horizontal="left" vertical="top" wrapText="1"/>
      <protection/>
    </xf>
    <xf numFmtId="0" fontId="0" fillId="0" borderId="10" xfId="0" applyNumberFormat="1" applyFont="1" applyFill="1" applyBorder="1" applyAlignment="1" applyProtection="1">
      <alignment vertical="top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2" fillId="0" borderId="10" xfId="0" applyNumberFormat="1" applyFont="1" applyFill="1" applyBorder="1" applyAlignment="1" applyProtection="1">
      <alignment horizontal="center" vertical="top"/>
      <protection/>
    </xf>
    <xf numFmtId="2" fontId="13" fillId="0" borderId="10" xfId="0" applyNumberFormat="1" applyFont="1" applyFill="1" applyBorder="1" applyAlignment="1" applyProtection="1">
      <alignment horizontal="center" vertical="top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vertical="top" wrapText="1"/>
      <protection/>
    </xf>
    <xf numFmtId="2" fontId="0" fillId="0" borderId="0" xfId="0" applyNumberFormat="1" applyFont="1" applyFill="1" applyBorder="1" applyAlignment="1" applyProtection="1">
      <alignment vertical="top"/>
      <protection/>
    </xf>
    <xf numFmtId="0" fontId="0" fillId="0" borderId="1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vertical="justify"/>
      <protection/>
    </xf>
    <xf numFmtId="0" fontId="0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1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NumberFormat="1" applyFont="1" applyFill="1" applyBorder="1" applyAlignment="1" applyProtection="1">
      <alignment horizontal="right" vertical="justify"/>
      <protection/>
    </xf>
    <xf numFmtId="0" fontId="9" fillId="0" borderId="12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0"/>
  <sheetViews>
    <sheetView tabSelected="1" zoomScalePageLayoutView="0" workbookViewId="0" topLeftCell="A1">
      <selection activeCell="D60" sqref="D60"/>
    </sheetView>
  </sheetViews>
  <sheetFormatPr defaultColWidth="9.140625" defaultRowHeight="12.75"/>
  <cols>
    <col min="1" max="1" width="4.8515625" style="11" customWidth="1"/>
    <col min="2" max="2" width="52.421875" style="11" customWidth="1"/>
    <col min="3" max="3" width="6.28125" style="11" hidden="1" customWidth="1"/>
    <col min="4" max="4" width="28.7109375" style="11" customWidth="1"/>
    <col min="5" max="5" width="14.00390625" style="11" hidden="1" customWidth="1"/>
    <col min="6" max="7" width="9.140625" style="11" customWidth="1"/>
    <col min="8" max="8" width="10.00390625" style="11" customWidth="1"/>
    <col min="9" max="16384" width="9.140625" style="11" customWidth="1"/>
  </cols>
  <sheetData>
    <row r="1" spans="1:6" ht="12.75" customHeight="1">
      <c r="A1" s="9"/>
      <c r="B1" s="10"/>
      <c r="C1" s="32" t="s">
        <v>38</v>
      </c>
      <c r="D1" s="32"/>
      <c r="E1" s="28"/>
      <c r="F1" s="28"/>
    </row>
    <row r="2" spans="1:6" ht="12.75">
      <c r="A2" s="10"/>
      <c r="B2" s="10"/>
      <c r="C2" s="32"/>
      <c r="D2" s="32"/>
      <c r="E2" s="28"/>
      <c r="F2" s="28"/>
    </row>
    <row r="3" spans="1:6" ht="12.75">
      <c r="A3" s="10"/>
      <c r="B3" s="10"/>
      <c r="C3" s="32"/>
      <c r="D3" s="32"/>
      <c r="E3" s="28"/>
      <c r="F3" s="28"/>
    </row>
    <row r="4" spans="1:6" ht="13.5" customHeight="1">
      <c r="A4" s="10"/>
      <c r="B4" s="10"/>
      <c r="C4" s="32"/>
      <c r="D4" s="32"/>
      <c r="E4" s="28"/>
      <c r="F4" s="28"/>
    </row>
    <row r="5" spans="1:6" ht="12.75" customHeight="1" hidden="1">
      <c r="A5" s="10"/>
      <c r="B5" s="10"/>
      <c r="C5" s="32"/>
      <c r="D5" s="32"/>
      <c r="E5" s="28"/>
      <c r="F5" s="28"/>
    </row>
    <row r="6" spans="1:6" ht="12.75" customHeight="1" hidden="1">
      <c r="A6" s="10"/>
      <c r="B6" s="10"/>
      <c r="C6" s="32"/>
      <c r="D6" s="32"/>
      <c r="E6" s="28"/>
      <c r="F6" s="28"/>
    </row>
    <row r="7" spans="1:6" ht="12.75" customHeight="1" hidden="1">
      <c r="A7" s="10"/>
      <c r="B7" s="10"/>
      <c r="C7" s="32"/>
      <c r="D7" s="32"/>
      <c r="E7" s="28"/>
      <c r="F7" s="28"/>
    </row>
    <row r="8" spans="1:6" ht="12.75" customHeight="1" hidden="1">
      <c r="A8" s="10"/>
      <c r="B8" s="10"/>
      <c r="C8" s="32"/>
      <c r="D8" s="32"/>
      <c r="E8" s="28"/>
      <c r="F8" s="28"/>
    </row>
    <row r="9" spans="1:6" ht="43.5" customHeight="1">
      <c r="A9" s="10"/>
      <c r="B9" s="10"/>
      <c r="C9" s="32"/>
      <c r="D9" s="32"/>
      <c r="E9" s="28"/>
      <c r="F9" s="28"/>
    </row>
    <row r="10" ht="3.75" customHeight="1"/>
    <row r="11" spans="1:5" ht="15" customHeight="1">
      <c r="A11" s="38" t="s">
        <v>33</v>
      </c>
      <c r="B11" s="38"/>
      <c r="C11" s="38"/>
      <c r="D11" s="38"/>
      <c r="E11" s="38"/>
    </row>
    <row r="12" spans="1:5" ht="36" customHeight="1">
      <c r="A12" s="38"/>
      <c r="B12" s="38"/>
      <c r="C12" s="38"/>
      <c r="D12" s="38"/>
      <c r="E12" s="38"/>
    </row>
    <row r="13" ht="4.5" customHeight="1"/>
    <row r="14" spans="1:5" ht="33.75">
      <c r="A14" s="12"/>
      <c r="B14" s="24" t="s">
        <v>23</v>
      </c>
      <c r="C14" s="1"/>
      <c r="D14" s="23" t="s">
        <v>34</v>
      </c>
      <c r="E14" s="1"/>
    </row>
    <row r="15" spans="1:5" ht="21.75">
      <c r="A15" s="13"/>
      <c r="B15" s="14" t="s">
        <v>21</v>
      </c>
      <c r="C15" s="27"/>
      <c r="D15" s="7">
        <f>D16+D17+D38</f>
        <v>3611.2559999999994</v>
      </c>
      <c r="E15" s="12"/>
    </row>
    <row r="16" spans="1:5" ht="12.75">
      <c r="A16" s="2" t="s">
        <v>16</v>
      </c>
      <c r="B16" s="15" t="s">
        <v>0</v>
      </c>
      <c r="C16" s="27"/>
      <c r="D16" s="7">
        <f>(D17+D38)*0.2</f>
        <v>601.876</v>
      </c>
      <c r="E16" s="12"/>
    </row>
    <row r="17" spans="1:5" ht="12.75">
      <c r="A17" s="29"/>
      <c r="B17" s="15" t="s">
        <v>1</v>
      </c>
      <c r="C17" s="27"/>
      <c r="D17" s="7">
        <f>SUM(D18:D23)</f>
        <v>981.5999999999999</v>
      </c>
      <c r="E17" s="12"/>
    </row>
    <row r="18" spans="1:5" ht="12.75">
      <c r="A18" s="17">
        <v>1</v>
      </c>
      <c r="B18" s="3" t="s">
        <v>2</v>
      </c>
      <c r="C18" s="17" t="s">
        <v>3</v>
      </c>
      <c r="D18" s="5">
        <v>0.51</v>
      </c>
      <c r="E18" s="12"/>
    </row>
    <row r="19" spans="1:5" ht="12.75">
      <c r="A19" s="17">
        <v>2</v>
      </c>
      <c r="B19" s="3" t="s">
        <v>4</v>
      </c>
      <c r="C19" s="17"/>
      <c r="D19" s="5">
        <v>0.29</v>
      </c>
      <c r="E19" s="12"/>
    </row>
    <row r="20" spans="1:5" ht="12.75" customHeight="1">
      <c r="A20" s="17">
        <v>3</v>
      </c>
      <c r="B20" s="3" t="s">
        <v>5</v>
      </c>
      <c r="C20" s="27"/>
      <c r="D20" s="5">
        <v>526.89</v>
      </c>
      <c r="E20" s="12"/>
    </row>
    <row r="21" spans="1:5" ht="12.75">
      <c r="A21" s="17">
        <v>4</v>
      </c>
      <c r="B21" s="3" t="s">
        <v>6</v>
      </c>
      <c r="C21" s="27"/>
      <c r="D21" s="5">
        <v>408.84</v>
      </c>
      <c r="E21" s="12"/>
    </row>
    <row r="22" spans="1:5" ht="22.5">
      <c r="A22" s="17">
        <v>5</v>
      </c>
      <c r="B22" s="4" t="s">
        <v>35</v>
      </c>
      <c r="C22" s="27"/>
      <c r="D22" s="5">
        <v>0.01</v>
      </c>
      <c r="E22" s="12"/>
    </row>
    <row r="23" spans="1:5" ht="12.75">
      <c r="A23" s="17">
        <v>6</v>
      </c>
      <c r="B23" s="8" t="s">
        <v>7</v>
      </c>
      <c r="C23" s="27"/>
      <c r="D23" s="7">
        <f>SUM(D24:D37)</f>
        <v>45.06</v>
      </c>
      <c r="E23" s="12"/>
    </row>
    <row r="24" spans="1:5" ht="12.75">
      <c r="A24" s="29"/>
      <c r="B24" s="3" t="s">
        <v>8</v>
      </c>
      <c r="C24" s="17" t="s">
        <v>9</v>
      </c>
      <c r="D24" s="5">
        <v>10.89</v>
      </c>
      <c r="E24" s="12"/>
    </row>
    <row r="25" spans="1:5" ht="12.75">
      <c r="A25" s="29"/>
      <c r="B25" s="3" t="s">
        <v>24</v>
      </c>
      <c r="C25" s="17"/>
      <c r="D25" s="5">
        <v>0.22</v>
      </c>
      <c r="E25" s="12"/>
    </row>
    <row r="26" spans="1:5" ht="12.75">
      <c r="A26" s="29"/>
      <c r="B26" s="3" t="s">
        <v>25</v>
      </c>
      <c r="C26" s="17" t="s">
        <v>10</v>
      </c>
      <c r="D26" s="5">
        <v>0.17</v>
      </c>
      <c r="E26" s="12"/>
    </row>
    <row r="27" spans="1:5" ht="12.75">
      <c r="A27" s="29"/>
      <c r="B27" s="3" t="s">
        <v>11</v>
      </c>
      <c r="C27" s="17" t="s">
        <v>12</v>
      </c>
      <c r="D27" s="5">
        <v>4.25</v>
      </c>
      <c r="E27" s="12"/>
    </row>
    <row r="28" spans="1:5" ht="11.25" customHeight="1">
      <c r="A28" s="17">
        <v>7</v>
      </c>
      <c r="B28" s="3" t="s">
        <v>26</v>
      </c>
      <c r="C28" s="17"/>
      <c r="D28" s="5">
        <v>0.04</v>
      </c>
      <c r="E28" s="12"/>
    </row>
    <row r="29" spans="1:5" ht="12.75" customHeight="1" hidden="1">
      <c r="A29" s="17">
        <v>8</v>
      </c>
      <c r="B29" s="4" t="s">
        <v>27</v>
      </c>
      <c r="C29" s="17"/>
      <c r="D29" s="5"/>
      <c r="E29" s="12"/>
    </row>
    <row r="30" spans="1:5" ht="12.75" customHeight="1" hidden="1">
      <c r="A30" s="17">
        <v>9</v>
      </c>
      <c r="B30" s="4" t="s">
        <v>28</v>
      </c>
      <c r="C30" s="27"/>
      <c r="D30" s="5"/>
      <c r="E30" s="12"/>
    </row>
    <row r="31" spans="1:5" ht="12.75" customHeight="1" hidden="1">
      <c r="A31" s="21">
        <v>10</v>
      </c>
      <c r="B31" s="15" t="s">
        <v>13</v>
      </c>
      <c r="C31" s="27"/>
      <c r="D31" s="7"/>
      <c r="E31" s="12"/>
    </row>
    <row r="32" spans="1:5" ht="12.75" customHeight="1" hidden="1">
      <c r="A32" s="17">
        <v>8</v>
      </c>
      <c r="B32" s="3" t="s">
        <v>17</v>
      </c>
      <c r="C32" s="17" t="s">
        <v>9</v>
      </c>
      <c r="D32" s="5"/>
      <c r="E32" s="12"/>
    </row>
    <row r="33" spans="1:5" ht="12.75" customHeight="1" hidden="1">
      <c r="A33" s="17">
        <v>9</v>
      </c>
      <c r="B33" s="3" t="s">
        <v>18</v>
      </c>
      <c r="C33" s="17" t="s">
        <v>12</v>
      </c>
      <c r="D33" s="5"/>
      <c r="E33" s="12"/>
    </row>
    <row r="34" spans="1:5" ht="24.75" customHeight="1" hidden="1">
      <c r="A34" s="17">
        <v>10</v>
      </c>
      <c r="B34" s="3" t="s">
        <v>19</v>
      </c>
      <c r="C34" s="17" t="s">
        <v>12</v>
      </c>
      <c r="D34" s="5"/>
      <c r="E34" s="12"/>
    </row>
    <row r="35" spans="1:5" ht="24.75" customHeight="1" hidden="1">
      <c r="A35" s="17">
        <v>11</v>
      </c>
      <c r="B35" s="3" t="s">
        <v>20</v>
      </c>
      <c r="C35" s="17" t="s">
        <v>10</v>
      </c>
      <c r="D35" s="5"/>
      <c r="E35" s="12"/>
    </row>
    <row r="36" spans="1:5" ht="13.5" customHeight="1">
      <c r="A36" s="17">
        <v>8</v>
      </c>
      <c r="B36" s="4" t="s">
        <v>36</v>
      </c>
      <c r="C36" s="17"/>
      <c r="D36" s="5">
        <v>17.79</v>
      </c>
      <c r="E36" s="12"/>
    </row>
    <row r="37" spans="1:5" ht="23.25" customHeight="1">
      <c r="A37" s="17">
        <v>9</v>
      </c>
      <c r="B37" s="4" t="s">
        <v>37</v>
      </c>
      <c r="C37" s="17"/>
      <c r="D37" s="5">
        <v>11.7</v>
      </c>
      <c r="E37" s="12"/>
    </row>
    <row r="38" spans="1:5" ht="11.25" customHeight="1">
      <c r="A38" s="21">
        <v>10</v>
      </c>
      <c r="B38" s="15" t="s">
        <v>13</v>
      </c>
      <c r="C38" s="17"/>
      <c r="D38" s="7">
        <f>SUM(D39:D48)</f>
        <v>2027.7799999999997</v>
      </c>
      <c r="E38" s="12"/>
    </row>
    <row r="39" spans="1:5" ht="35.25" customHeight="1">
      <c r="A39" s="17"/>
      <c r="B39" s="25" t="s">
        <v>29</v>
      </c>
      <c r="C39" s="17"/>
      <c r="D39" s="5">
        <v>464.71</v>
      </c>
      <c r="E39" s="12"/>
    </row>
    <row r="40" spans="1:5" ht="24.75" customHeight="1">
      <c r="A40" s="17"/>
      <c r="B40" s="4" t="s">
        <v>39</v>
      </c>
      <c r="C40" s="17"/>
      <c r="D40" s="5">
        <v>2.98</v>
      </c>
      <c r="E40" s="12"/>
    </row>
    <row r="41" spans="1:5" ht="24.75" customHeight="1">
      <c r="A41" s="17"/>
      <c r="B41" s="4" t="s">
        <v>32</v>
      </c>
      <c r="C41" s="17"/>
      <c r="D41" s="5">
        <v>17.71</v>
      </c>
      <c r="E41" s="12"/>
    </row>
    <row r="42" spans="1:5" ht="22.5">
      <c r="A42" s="17"/>
      <c r="B42" s="4" t="s">
        <v>30</v>
      </c>
      <c r="C42" s="27"/>
      <c r="D42" s="5">
        <v>11.43</v>
      </c>
      <c r="E42" s="12"/>
    </row>
    <row r="43" spans="1:5" ht="12" customHeight="1">
      <c r="A43" s="17"/>
      <c r="B43" s="4" t="s">
        <v>40</v>
      </c>
      <c r="C43" s="27"/>
      <c r="D43" s="5">
        <v>6.06</v>
      </c>
      <c r="E43" s="12"/>
    </row>
    <row r="44" spans="1:5" ht="23.25" customHeight="1">
      <c r="A44" s="17"/>
      <c r="B44" s="31" t="s">
        <v>41</v>
      </c>
      <c r="C44" s="27"/>
      <c r="D44" s="5">
        <v>33.69</v>
      </c>
      <c r="E44" s="12"/>
    </row>
    <row r="45" spans="1:5" ht="23.25" customHeight="1">
      <c r="A45" s="17"/>
      <c r="B45" s="31" t="s">
        <v>42</v>
      </c>
      <c r="C45" s="27"/>
      <c r="D45" s="5">
        <v>1.29</v>
      </c>
      <c r="E45" s="12"/>
    </row>
    <row r="46" spans="1:5" ht="33.75" customHeight="1">
      <c r="A46" s="17"/>
      <c r="B46" s="4" t="s">
        <v>43</v>
      </c>
      <c r="C46" s="27"/>
      <c r="D46" s="5">
        <v>35.4</v>
      </c>
      <c r="E46" s="12"/>
    </row>
    <row r="47" spans="1:5" ht="34.5" customHeight="1">
      <c r="A47" s="17"/>
      <c r="B47" s="25" t="s">
        <v>44</v>
      </c>
      <c r="C47" s="27"/>
      <c r="D47" s="5">
        <v>50.08</v>
      </c>
      <c r="E47" s="12"/>
    </row>
    <row r="48" spans="1:5" ht="24" customHeight="1">
      <c r="A48" s="21">
        <v>11</v>
      </c>
      <c r="B48" s="18" t="s">
        <v>22</v>
      </c>
      <c r="C48" s="27"/>
      <c r="D48" s="7">
        <f>SUM(D49:D52)</f>
        <v>1404.4299999999998</v>
      </c>
      <c r="E48" s="12"/>
    </row>
    <row r="49" spans="1:5" ht="12.75" customHeight="1">
      <c r="A49" s="17"/>
      <c r="B49" s="25" t="s">
        <v>48</v>
      </c>
      <c r="C49" s="27"/>
      <c r="D49" s="5">
        <v>574.18</v>
      </c>
      <c r="E49" s="12"/>
    </row>
    <row r="50" spans="1:5" ht="12.75" customHeight="1">
      <c r="A50" s="17"/>
      <c r="B50" s="25" t="s">
        <v>50</v>
      </c>
      <c r="C50" s="27"/>
      <c r="D50" s="5">
        <v>686.91</v>
      </c>
      <c r="E50" s="12"/>
    </row>
    <row r="51" spans="1:5" ht="12.75" customHeight="1">
      <c r="A51" s="17"/>
      <c r="B51" s="4" t="s">
        <v>47</v>
      </c>
      <c r="C51" s="27"/>
      <c r="D51" s="5">
        <v>42.86</v>
      </c>
      <c r="E51" s="12"/>
    </row>
    <row r="52" spans="1:5" ht="12.75" customHeight="1">
      <c r="A52" s="17"/>
      <c r="B52" s="4" t="s">
        <v>49</v>
      </c>
      <c r="C52" s="30" t="s">
        <v>14</v>
      </c>
      <c r="D52" s="5">
        <v>100.48</v>
      </c>
      <c r="E52" s="12"/>
    </row>
    <row r="53" spans="1:5" ht="12.75" customHeight="1" hidden="1">
      <c r="A53" s="17"/>
      <c r="B53" s="4"/>
      <c r="C53" s="30"/>
      <c r="D53" s="5"/>
      <c r="E53" s="12"/>
    </row>
    <row r="54" spans="1:5" ht="12.75" customHeight="1" hidden="1">
      <c r="A54" s="17"/>
      <c r="B54" s="4"/>
      <c r="C54" s="30"/>
      <c r="D54" s="5"/>
      <c r="E54" s="12"/>
    </row>
    <row r="55" spans="1:5" ht="27.75" customHeight="1">
      <c r="A55" s="33" t="s">
        <v>31</v>
      </c>
      <c r="B55" s="34"/>
      <c r="C55" s="27"/>
      <c r="D55" s="7">
        <v>4208.6</v>
      </c>
      <c r="E55" s="19"/>
    </row>
    <row r="56" spans="1:5" ht="26.25" customHeight="1">
      <c r="A56" s="36" t="s">
        <v>45</v>
      </c>
      <c r="B56" s="37"/>
      <c r="C56" s="16" t="s">
        <v>14</v>
      </c>
      <c r="D56" s="6">
        <v>2958.1</v>
      </c>
      <c r="E56" s="19"/>
    </row>
    <row r="57" spans="1:5" ht="39" customHeight="1">
      <c r="A57" s="35" t="s">
        <v>46</v>
      </c>
      <c r="B57" s="35"/>
      <c r="C57" s="20" t="s">
        <v>15</v>
      </c>
      <c r="D57" s="22">
        <f>D60</f>
        <v>101.73354518102833</v>
      </c>
      <c r="E57" s="19"/>
    </row>
    <row r="60" ht="12.75">
      <c r="D60" s="26">
        <f>D15/12/D56*1000</f>
        <v>101.73354518102833</v>
      </c>
    </row>
  </sheetData>
  <sheetProtection/>
  <mergeCells count="5">
    <mergeCell ref="C1:D9"/>
    <mergeCell ref="A55:B55"/>
    <mergeCell ref="A57:B57"/>
    <mergeCell ref="A56:B56"/>
    <mergeCell ref="A11:E1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Smirnov</dc:creator>
  <cp:keywords/>
  <dc:description/>
  <cp:lastModifiedBy>Смирнова Людмила Григорьевна</cp:lastModifiedBy>
  <cp:lastPrinted>2014-07-16T04:18:12Z</cp:lastPrinted>
  <dcterms:created xsi:type="dcterms:W3CDTF">2013-05-08T16:47:17Z</dcterms:created>
  <dcterms:modified xsi:type="dcterms:W3CDTF">2015-04-15T09:54:31Z</dcterms:modified>
  <cp:category/>
  <cp:version/>
  <cp:contentType/>
  <cp:contentStatus/>
</cp:coreProperties>
</file>