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счет тарифа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<sst xmlns="http://schemas.openxmlformats.org/spreadsheetml/2006/main" count="45" uniqueCount="44">
  <si>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Рентабельность</t>
  </si>
  <si>
    <t>Услуги и работы по управлению домом</t>
  </si>
  <si>
    <t>Услуги связи</t>
  </si>
  <si>
    <t>Услуги автотранспорта</t>
  </si>
  <si>
    <t>теплоэнергия</t>
  </si>
  <si>
    <t>водоснабжение</t>
  </si>
  <si>
    <t>водоотведение</t>
  </si>
  <si>
    <t>э/энергия</t>
  </si>
  <si>
    <t>Утилизация отработанных ртутьсодержащих ламп ЛБ</t>
  </si>
  <si>
    <t>Содержание и текущий ремонт общего имущества дома</t>
  </si>
  <si>
    <t xml:space="preserve">в т.ч. </t>
  </si>
  <si>
    <t>номер</t>
  </si>
  <si>
    <t>Гкал</t>
  </si>
  <si>
    <t>мЗ</t>
  </si>
  <si>
    <t>м3</t>
  </si>
  <si>
    <t>Квт.</t>
  </si>
  <si>
    <t>м2</t>
  </si>
  <si>
    <t>руб.</t>
  </si>
  <si>
    <t>Услуги по осуществлению деят-ти по ведению бух.учета</t>
  </si>
  <si>
    <t>Услуги по осуществлению деят-ти в сферах организации труда, развития и отношений собственности</t>
  </si>
  <si>
    <t>Проверка вентканалов</t>
  </si>
  <si>
    <t xml:space="preserve">Расходы по дератизации и дезинсекции </t>
  </si>
  <si>
    <t>Расходы по вывозу отходов</t>
  </si>
  <si>
    <t>Расходы по приему отходов производства и потребления (утилизация)</t>
  </si>
  <si>
    <r>
      <t xml:space="preserve">Затраты на содержание </t>
    </r>
    <r>
      <rPr>
        <i/>
        <sz val="8"/>
        <rFont val="Arial"/>
        <family val="2"/>
      </rPr>
      <t xml:space="preserve">и </t>
    </r>
    <r>
      <rPr>
        <b/>
        <i/>
        <sz val="8"/>
        <rFont val="Arial"/>
        <family val="2"/>
      </rPr>
      <t>ремонт общего имущества ВСЕГО:</t>
    </r>
  </si>
  <si>
    <t>Расходы по ремонту, ревизии, регулировке и поверке приборов учета</t>
  </si>
  <si>
    <t>Приобретение ТМЦ на управление (в т.ч. СИЗ)</t>
  </si>
  <si>
    <t>З/плата работников диспетчерской службы с налогами</t>
  </si>
  <si>
    <t>3/плата работников административно-управленческого персонала с налогами</t>
  </si>
  <si>
    <t>Работы и услуги по содержанию и текущему ремонту общего имущества многоквартирного дома в соответствии с Перечнем обязательных работ</t>
  </si>
  <si>
    <t>По обеспечению коммунальными услугами помещений, используемых управляющей организацией при управлении МКД:</t>
  </si>
  <si>
    <t>3.9</t>
  </si>
  <si>
    <t>Содержание программного обеспечения</t>
  </si>
  <si>
    <t>Расходы по промывке теплообменников и системы отопления</t>
  </si>
  <si>
    <t>РАСЧЕТ РАЗМЕРА ПЛАТЫ ЗА СОДЕРЖАНИЕ И РЕМОНТ ОБЩЕГО ИМУЩЕСТВА в МКД по Панкратова, 75а корпус 2 с 01.11.2016 по 30.10.2017 года</t>
  </si>
  <si>
    <t>Панкратова, 75а корпус2</t>
  </si>
  <si>
    <t>Содержание и ремонт общего имущества с 01.11.2016 по 30.010.2017 года, тыс.руб. с НДС</t>
  </si>
  <si>
    <t>Расходы по утилизации зеленых насаждений и уборке крыш от снега и льда</t>
  </si>
  <si>
    <t>Затраты на ремонт общего имущества (Смета ремонта общего имущества собственников помещений в МКД по Панкратова 75А корпус2):</t>
  </si>
  <si>
    <t>Плата за содержание и ремонт общего имущества с 01.11.2016 по 30.10.2017 года (затраты/12/общую площадь жилых и нежилых помещений*1000)</t>
  </si>
  <si>
    <t xml:space="preserve">Утверждаю                                   Общим собранием собственников помещений в МКД, расположенном по адресу: г. Вологда, ул. Панкратова, д.75 а корпус 2  (Протокол №      от     .   .2016)               </t>
  </si>
  <si>
    <t>*общестроительные работы. Лестничные клетки</t>
  </si>
  <si>
    <t>*общестроительные работы. Коридор 1-й этаж</t>
  </si>
  <si>
    <t>Общая площадь жилых и нежилых помещений: Панкратова 75а корпус2 на 26.07.16 года, м2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</si>
</sst>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000000"/>
    <numFmt numFmtId="167" formatCode="d/m;@"/>
    <numFmt numFmtId="168" formatCode="dd/mm/yy;@"/>
    <numFmt numFmtId="169" formatCode="mmm/yyyy"/>
    <numFmt numFmtId="170" formatCode="0000"/>
  </numFmts>
  <fonts count="61"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6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 tint="0.04998999834060669"/>
      <name val="Arial"/>
      <family val="2"/>
    </font>
    <font>
      <sz val="8"/>
      <color theme="1" tint="0.04998999834060669"/>
      <name val="Arial"/>
      <family val="2"/>
    </font>
    <font>
      <b/>
      <i/>
      <sz val="8"/>
      <color theme="1" tint="0.04998999834060669"/>
      <name val="Arial"/>
      <family val="2"/>
    </font>
    <font>
      <sz val="10"/>
      <color rgb="FFFF0000"/>
      <name val="Arial"/>
      <family val="2"/>
    </font>
    <font>
      <sz val="10"/>
      <color theme="1" tint="0.04998999834060669"/>
      <name val="Arial"/>
      <family val="2"/>
    </font>
    <font>
      <sz val="10"/>
      <color theme="1"/>
      <name val="Calibri"/>
      <family val="2"/>
    </font>
    <font>
      <b/>
      <sz val="12"/>
      <color theme="1" tint="0.04998999834060669"/>
      <name val="Arial"/>
      <family val="2"/>
    </font>
    <font>
      <sz val="6"/>
      <color rgb="FFFF0000"/>
      <name val="Arial"/>
      <family val="2"/>
    </font>
    <font>
      <b/>
      <sz val="11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right" vertical="top" wrapText="1" indent="1"/>
      <protection/>
    </xf>
    <xf numFmtId="2" fontId="52" fillId="0" borderId="10" xfId="0" applyNumberFormat="1" applyFont="1" applyFill="1" applyBorder="1" applyAlignment="1" applyProtection="1">
      <alignment horizontal="center" vertical="top"/>
      <protection/>
    </xf>
    <xf numFmtId="2" fontId="53" fillId="0" borderId="10" xfId="0" applyNumberFormat="1" applyFont="1" applyFill="1" applyBorder="1" applyAlignment="1" applyProtection="1">
      <alignment horizontal="center" vertical="top"/>
      <protection/>
    </xf>
    <xf numFmtId="2" fontId="53" fillId="33" borderId="10" xfId="0" applyNumberFormat="1" applyFont="1" applyFill="1" applyBorder="1" applyAlignment="1" applyProtection="1">
      <alignment horizontal="center" vertical="top"/>
      <protection/>
    </xf>
    <xf numFmtId="2" fontId="54" fillId="0" borderId="10" xfId="0" applyNumberFormat="1" applyFont="1" applyFill="1" applyBorder="1" applyAlignment="1" applyProtection="1">
      <alignment horizontal="center" vertical="top"/>
      <protection/>
    </xf>
    <xf numFmtId="0" fontId="55" fillId="0" borderId="10" xfId="0" applyNumberFormat="1" applyFont="1" applyFill="1" applyBorder="1" applyAlignment="1" applyProtection="1">
      <alignment horizontal="left" vertical="top"/>
      <protection/>
    </xf>
    <xf numFmtId="0" fontId="53" fillId="0" borderId="10" xfId="0" applyNumberFormat="1" applyFont="1" applyFill="1" applyBorder="1" applyAlignment="1" applyProtection="1">
      <alignment horizontal="left" vertical="top" wrapText="1"/>
      <protection/>
    </xf>
    <xf numFmtId="0" fontId="56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57" fillId="0" borderId="0" xfId="0" applyFont="1" applyAlignment="1">
      <alignment/>
    </xf>
    <xf numFmtId="167" fontId="6" fillId="0" borderId="10" xfId="0" applyNumberFormat="1" applyFont="1" applyFill="1" applyBorder="1" applyAlignment="1" applyProtection="1">
      <alignment horizontal="center" vertical="top"/>
      <protection/>
    </xf>
    <xf numFmtId="0" fontId="58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vertical="top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Alignment="1">
      <alignment vertical="top"/>
    </xf>
    <xf numFmtId="0" fontId="55" fillId="0" borderId="0" xfId="0" applyNumberFormat="1" applyFont="1" applyFill="1" applyBorder="1" applyAlignment="1" applyProtection="1">
      <alignment vertical="top"/>
      <protection/>
    </xf>
    <xf numFmtId="0" fontId="56" fillId="0" borderId="0" xfId="0" applyNumberFormat="1" applyFont="1" applyFill="1" applyBorder="1" applyAlignment="1" applyProtection="1">
      <alignment vertical="top"/>
      <protection/>
    </xf>
    <xf numFmtId="0" fontId="59" fillId="0" borderId="0" xfId="0" applyFont="1" applyAlignment="1">
      <alignment vertical="top" wrapText="1"/>
    </xf>
    <xf numFmtId="0" fontId="56" fillId="0" borderId="0" xfId="0" applyFont="1" applyAlignment="1">
      <alignment vertical="top"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60" fillId="0" borderId="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5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30">
      <selection activeCell="A44" sqref="A44:B44"/>
    </sheetView>
  </sheetViews>
  <sheetFormatPr defaultColWidth="9.140625" defaultRowHeight="12.75"/>
  <cols>
    <col min="1" max="1" width="4.8515625" style="1" customWidth="1"/>
    <col min="2" max="2" width="49.140625" style="1" customWidth="1"/>
    <col min="3" max="3" width="0.13671875" style="1" hidden="1" customWidth="1"/>
    <col min="4" max="4" width="28.28125" style="1" customWidth="1"/>
    <col min="5" max="5" width="0" style="1" hidden="1" customWidth="1"/>
  </cols>
  <sheetData>
    <row r="1" spans="1:5" ht="12.75" customHeight="1">
      <c r="A1" s="2"/>
      <c r="B1" s="3"/>
      <c r="C1" s="43" t="s">
        <v>40</v>
      </c>
      <c r="D1" s="43"/>
      <c r="E1" s="43"/>
    </row>
    <row r="2" spans="1:5" ht="12.75">
      <c r="A2" s="3"/>
      <c r="B2" s="3"/>
      <c r="C2" s="43"/>
      <c r="D2" s="43"/>
      <c r="E2" s="43"/>
    </row>
    <row r="3" spans="1:5" ht="12.75">
      <c r="A3" s="4"/>
      <c r="B3" s="3"/>
      <c r="C3" s="43"/>
      <c r="D3" s="43"/>
      <c r="E3" s="43"/>
    </row>
    <row r="4" spans="1:5" ht="13.5" customHeight="1">
      <c r="A4" s="3"/>
      <c r="B4" s="3"/>
      <c r="C4" s="43"/>
      <c r="D4" s="43"/>
      <c r="E4" s="43"/>
    </row>
    <row r="5" spans="1:5" ht="12.75" customHeight="1" hidden="1">
      <c r="A5" s="4"/>
      <c r="B5" s="3"/>
      <c r="C5" s="43"/>
      <c r="D5" s="43"/>
      <c r="E5" s="43"/>
    </row>
    <row r="6" spans="1:5" ht="12.75" customHeight="1" hidden="1">
      <c r="A6" s="3"/>
      <c r="B6" s="3"/>
      <c r="C6" s="43"/>
      <c r="D6" s="43"/>
      <c r="E6" s="43"/>
    </row>
    <row r="7" spans="1:5" ht="12.75" customHeight="1" hidden="1">
      <c r="A7" s="4"/>
      <c r="B7" s="3"/>
      <c r="C7" s="43"/>
      <c r="D7" s="43"/>
      <c r="E7" s="43"/>
    </row>
    <row r="8" spans="1:5" ht="12.75" customHeight="1" hidden="1">
      <c r="A8" s="3"/>
      <c r="B8" s="3"/>
      <c r="C8" s="43"/>
      <c r="D8" s="43"/>
      <c r="E8" s="43"/>
    </row>
    <row r="9" spans="1:5" ht="44.25" customHeight="1">
      <c r="A9" s="4"/>
      <c r="B9" s="3"/>
      <c r="C9" s="43"/>
      <c r="D9" s="43"/>
      <c r="E9" s="43"/>
    </row>
    <row r="10" spans="1:5" ht="15" customHeight="1">
      <c r="A10" s="44" t="s">
        <v>34</v>
      </c>
      <c r="B10" s="44"/>
      <c r="C10" s="44"/>
      <c r="D10" s="44"/>
      <c r="E10" s="44"/>
    </row>
    <row r="11" spans="1:5" ht="30" customHeight="1">
      <c r="A11" s="44"/>
      <c r="B11" s="44"/>
      <c r="C11" s="44"/>
      <c r="D11" s="44"/>
      <c r="E11" s="44"/>
    </row>
    <row r="12" ht="3" customHeight="1"/>
    <row r="13" spans="1:5" ht="38.25" customHeight="1">
      <c r="A13" s="7"/>
      <c r="B13" s="33" t="s">
        <v>35</v>
      </c>
      <c r="C13" s="5"/>
      <c r="D13" s="6" t="s">
        <v>36</v>
      </c>
      <c r="E13" s="5"/>
    </row>
    <row r="14" spans="1:7" ht="21.75">
      <c r="A14" s="21"/>
      <c r="B14" s="22" t="s">
        <v>24</v>
      </c>
      <c r="C14" s="7"/>
      <c r="D14" s="23">
        <f>D15+D16+D31</f>
        <v>2302.1279999999997</v>
      </c>
      <c r="E14" s="7"/>
      <c r="G14" s="41"/>
    </row>
    <row r="15" spans="1:5" ht="12.75">
      <c r="A15" s="36">
        <v>1</v>
      </c>
      <c r="B15" s="9" t="s">
        <v>0</v>
      </c>
      <c r="C15" s="7"/>
      <c r="D15" s="23">
        <f>(D16+D31)*0.2</f>
        <v>383.688</v>
      </c>
      <c r="E15" s="7"/>
    </row>
    <row r="16" spans="1:5" ht="12.75">
      <c r="A16" s="17">
        <v>2</v>
      </c>
      <c r="B16" s="9" t="s">
        <v>1</v>
      </c>
      <c r="C16" s="7"/>
      <c r="D16" s="23">
        <f>SUM(D17:D23)+D28+D29+D30</f>
        <v>793.97</v>
      </c>
      <c r="E16" s="7"/>
    </row>
    <row r="17" spans="1:5" ht="12.75">
      <c r="A17" s="32">
        <v>42006</v>
      </c>
      <c r="B17" s="12" t="s">
        <v>2</v>
      </c>
      <c r="C17" s="11" t="s">
        <v>11</v>
      </c>
      <c r="D17" s="24">
        <v>6.76</v>
      </c>
      <c r="E17" s="7"/>
    </row>
    <row r="18" spans="1:5" ht="12.75">
      <c r="A18" s="32">
        <v>33</v>
      </c>
      <c r="B18" s="12" t="s">
        <v>3</v>
      </c>
      <c r="C18" s="7"/>
      <c r="D18" s="24">
        <v>0.11</v>
      </c>
      <c r="E18" s="7"/>
    </row>
    <row r="19" spans="1:5" ht="12.75">
      <c r="A19" s="32">
        <v>62</v>
      </c>
      <c r="B19" s="12" t="s">
        <v>27</v>
      </c>
      <c r="C19" s="7"/>
      <c r="D19" s="25">
        <v>263.48</v>
      </c>
      <c r="E19" s="7"/>
    </row>
    <row r="20" spans="1:6" ht="23.25" customHeight="1">
      <c r="A20" s="32">
        <v>93</v>
      </c>
      <c r="B20" s="14" t="s">
        <v>28</v>
      </c>
      <c r="C20" s="16"/>
      <c r="D20" s="25">
        <v>429.57</v>
      </c>
      <c r="E20" s="7"/>
      <c r="F20" s="13"/>
    </row>
    <row r="21" spans="1:5" ht="14.25" customHeight="1">
      <c r="A21" s="32">
        <v>123</v>
      </c>
      <c r="B21" s="14" t="s">
        <v>26</v>
      </c>
      <c r="C21" s="7"/>
      <c r="D21" s="24">
        <v>18.4</v>
      </c>
      <c r="E21" s="7"/>
    </row>
    <row r="22" spans="1:5" ht="14.25" customHeight="1">
      <c r="A22" s="32">
        <v>154</v>
      </c>
      <c r="B22" s="14" t="s">
        <v>32</v>
      </c>
      <c r="C22" s="7"/>
      <c r="D22" s="24">
        <v>1.61</v>
      </c>
      <c r="E22" s="7"/>
    </row>
    <row r="23" spans="1:6" ht="24" customHeight="1">
      <c r="A23" s="32">
        <v>184</v>
      </c>
      <c r="B23" s="14" t="s">
        <v>30</v>
      </c>
      <c r="C23" s="7"/>
      <c r="D23" s="24">
        <f>SUM(D24:D27)</f>
        <v>37.29</v>
      </c>
      <c r="E23" s="7"/>
      <c r="F23" s="38"/>
    </row>
    <row r="24" spans="1:5" ht="12.75">
      <c r="A24" s="35" t="s">
        <v>10</v>
      </c>
      <c r="B24" s="12" t="s">
        <v>4</v>
      </c>
      <c r="C24" s="11" t="s">
        <v>12</v>
      </c>
      <c r="D24" s="24">
        <v>24.77</v>
      </c>
      <c r="E24" s="7"/>
    </row>
    <row r="25" spans="1:5" ht="12.75">
      <c r="A25" s="10"/>
      <c r="B25" s="12" t="s">
        <v>5</v>
      </c>
      <c r="C25" s="11" t="s">
        <v>13</v>
      </c>
      <c r="D25" s="24">
        <v>0.35</v>
      </c>
      <c r="E25" s="7"/>
    </row>
    <row r="26" spans="1:5" ht="12.75">
      <c r="A26" s="10"/>
      <c r="B26" s="12" t="s">
        <v>6</v>
      </c>
      <c r="C26" s="11" t="s">
        <v>14</v>
      </c>
      <c r="D26" s="24">
        <v>0.25</v>
      </c>
      <c r="E26" s="7"/>
    </row>
    <row r="27" spans="1:5" ht="12.75">
      <c r="A27" s="10"/>
      <c r="B27" s="12" t="s">
        <v>7</v>
      </c>
      <c r="C27" s="11" t="s">
        <v>15</v>
      </c>
      <c r="D27" s="24">
        <v>11.92</v>
      </c>
      <c r="E27" s="7"/>
    </row>
    <row r="28" spans="1:5" ht="12.75">
      <c r="A28" s="32">
        <v>215</v>
      </c>
      <c r="B28" s="12" t="s">
        <v>8</v>
      </c>
      <c r="C28" s="11"/>
      <c r="D28" s="24">
        <v>0.17</v>
      </c>
      <c r="E28" s="7"/>
    </row>
    <row r="29" spans="1:5" ht="12.75">
      <c r="A29" s="32">
        <v>246</v>
      </c>
      <c r="B29" s="14" t="s">
        <v>18</v>
      </c>
      <c r="C29" s="11"/>
      <c r="D29" s="25">
        <v>8.07</v>
      </c>
      <c r="E29" s="7"/>
    </row>
    <row r="30" spans="1:5" ht="22.5">
      <c r="A30" s="32">
        <v>276</v>
      </c>
      <c r="B30" s="14" t="s">
        <v>19</v>
      </c>
      <c r="C30" s="7"/>
      <c r="D30" s="25">
        <v>28.51</v>
      </c>
      <c r="E30" s="7"/>
    </row>
    <row r="31" spans="1:5" ht="11.25" customHeight="1">
      <c r="A31" s="17">
        <v>3</v>
      </c>
      <c r="B31" s="9" t="s">
        <v>9</v>
      </c>
      <c r="C31" s="7"/>
      <c r="D31" s="23">
        <f>SUM(D32:D40)</f>
        <v>1124.4699999999998</v>
      </c>
      <c r="E31" s="7"/>
    </row>
    <row r="32" spans="1:7" ht="36" customHeight="1">
      <c r="A32" s="32">
        <v>42007</v>
      </c>
      <c r="B32" s="14" t="s">
        <v>29</v>
      </c>
      <c r="C32" s="7"/>
      <c r="D32" s="25">
        <v>562.09</v>
      </c>
      <c r="E32" s="7"/>
      <c r="F32" s="42"/>
      <c r="G32" s="42"/>
    </row>
    <row r="33" spans="1:5" ht="12" customHeight="1">
      <c r="A33" s="32">
        <v>42038</v>
      </c>
      <c r="B33" s="14" t="s">
        <v>21</v>
      </c>
      <c r="C33" s="7"/>
      <c r="D33" s="24">
        <v>2.42</v>
      </c>
      <c r="E33" s="7"/>
    </row>
    <row r="34" spans="1:7" ht="15" customHeight="1">
      <c r="A34" s="32">
        <v>42066</v>
      </c>
      <c r="B34" s="14" t="s">
        <v>33</v>
      </c>
      <c r="C34" s="7"/>
      <c r="D34" s="24">
        <v>29.01</v>
      </c>
      <c r="E34" s="27"/>
      <c r="F34" s="34"/>
      <c r="G34" s="34"/>
    </row>
    <row r="35" spans="1:5" ht="13.5" customHeight="1">
      <c r="A35" s="32">
        <v>42097</v>
      </c>
      <c r="B35" s="28" t="s">
        <v>20</v>
      </c>
      <c r="C35" s="29"/>
      <c r="D35" s="24">
        <v>6.38</v>
      </c>
      <c r="E35" s="29"/>
    </row>
    <row r="36" spans="1:5" ht="13.5" customHeight="1">
      <c r="A36" s="32">
        <v>42127</v>
      </c>
      <c r="B36" s="15" t="s">
        <v>22</v>
      </c>
      <c r="C36" s="7"/>
      <c r="D36" s="24">
        <v>42.29</v>
      </c>
      <c r="E36" s="7"/>
    </row>
    <row r="37" spans="1:5" ht="22.5" customHeight="1">
      <c r="A37" s="32">
        <v>42158</v>
      </c>
      <c r="B37" s="15" t="s">
        <v>23</v>
      </c>
      <c r="C37" s="7"/>
      <c r="D37" s="24">
        <v>13.55</v>
      </c>
      <c r="E37" s="7"/>
    </row>
    <row r="38" spans="1:5" ht="24" customHeight="1">
      <c r="A38" s="32">
        <v>42188</v>
      </c>
      <c r="B38" s="15" t="s">
        <v>25</v>
      </c>
      <c r="C38" s="7"/>
      <c r="D38" s="24">
        <v>24.32</v>
      </c>
      <c r="E38" s="7"/>
    </row>
    <row r="39" spans="1:5" ht="24" customHeight="1">
      <c r="A39" s="32">
        <v>42219</v>
      </c>
      <c r="B39" s="15" t="s">
        <v>37</v>
      </c>
      <c r="C39" s="7"/>
      <c r="D39" s="24">
        <v>8</v>
      </c>
      <c r="E39" s="7"/>
    </row>
    <row r="40" spans="1:5" ht="36" customHeight="1">
      <c r="A40" s="37" t="s">
        <v>31</v>
      </c>
      <c r="B40" s="28" t="s">
        <v>38</v>
      </c>
      <c r="C40" s="27"/>
      <c r="D40" s="24">
        <f>D41+D42</f>
        <v>436.40999999999997</v>
      </c>
      <c r="E40" s="7"/>
    </row>
    <row r="41" spans="1:5" ht="13.5" customHeight="1">
      <c r="A41" s="11" t="s">
        <v>10</v>
      </c>
      <c r="B41" s="28" t="s">
        <v>41</v>
      </c>
      <c r="C41" s="27"/>
      <c r="D41" s="24">
        <v>274.9</v>
      </c>
      <c r="E41" s="7"/>
    </row>
    <row r="42" spans="1:5" ht="13.5" customHeight="1">
      <c r="A42" s="11"/>
      <c r="B42" s="28" t="s">
        <v>42</v>
      </c>
      <c r="C42" s="16"/>
      <c r="D42" s="24">
        <v>161.51</v>
      </c>
      <c r="E42" s="7"/>
    </row>
    <row r="43" spans="1:5" ht="28.5" customHeight="1">
      <c r="A43" s="45" t="s">
        <v>43</v>
      </c>
      <c r="B43" s="45"/>
      <c r="C43" s="18" t="s">
        <v>16</v>
      </c>
      <c r="D43" s="24">
        <v>3002.2</v>
      </c>
      <c r="E43" s="8"/>
    </row>
    <row r="44" spans="1:10" ht="37.5" customHeight="1">
      <c r="A44" s="46" t="s">
        <v>39</v>
      </c>
      <c r="B44" s="46"/>
      <c r="C44" s="19" t="s">
        <v>17</v>
      </c>
      <c r="D44" s="26">
        <f>D14/12/D43*1000</f>
        <v>63.90113916461261</v>
      </c>
      <c r="E44" s="8"/>
      <c r="F44" s="1"/>
      <c r="J44" s="1"/>
    </row>
    <row r="45" ht="12.75">
      <c r="F45" s="20"/>
    </row>
    <row r="47" spans="1:9" ht="12.75">
      <c r="A47" s="47"/>
      <c r="B47" s="47"/>
      <c r="C47" s="47"/>
      <c r="D47" s="47"/>
      <c r="E47" s="47"/>
      <c r="F47" s="31"/>
      <c r="G47" s="31"/>
      <c r="H47" s="30"/>
      <c r="I47" s="30"/>
    </row>
    <row r="48" spans="1:5" ht="12.75">
      <c r="A48" s="39"/>
      <c r="B48" s="40"/>
      <c r="C48" s="39"/>
      <c r="D48" s="39"/>
      <c r="E48" s="39"/>
    </row>
    <row r="49" spans="1:5" ht="12.75">
      <c r="A49" s="39"/>
      <c r="B49" s="39"/>
      <c r="C49" s="39"/>
      <c r="D49" s="39"/>
      <c r="E49" s="39"/>
    </row>
    <row r="50" spans="2:5" ht="12.75">
      <c r="B50" s="30"/>
      <c r="C50" s="30"/>
      <c r="D50" s="30"/>
      <c r="E50" s="30"/>
    </row>
    <row r="51" spans="2:5" ht="12.75">
      <c r="B51" s="30"/>
      <c r="C51" s="30"/>
      <c r="D51" s="30"/>
      <c r="E51" s="30"/>
    </row>
    <row r="52" spans="2:5" ht="12.75">
      <c r="B52" s="30"/>
      <c r="C52" s="30"/>
      <c r="D52" s="30"/>
      <c r="E52" s="30"/>
    </row>
    <row r="53" spans="2:5" ht="12.75">
      <c r="B53" s="30"/>
      <c r="C53" s="30"/>
      <c r="D53" s="30"/>
      <c r="E53" s="30"/>
    </row>
    <row r="54" spans="2:5" ht="12.75">
      <c r="B54" s="30"/>
      <c r="C54" s="30"/>
      <c r="D54" s="30"/>
      <c r="E54" s="30"/>
    </row>
    <row r="55" spans="2:5" ht="12.75">
      <c r="B55" s="30"/>
      <c r="C55" s="30"/>
      <c r="D55" s="30"/>
      <c r="E55" s="30"/>
    </row>
    <row r="56" spans="2:5" ht="12.75">
      <c r="B56" s="30"/>
      <c r="C56" s="30"/>
      <c r="D56" s="30"/>
      <c r="E56" s="30"/>
    </row>
    <row r="57" spans="2:5" ht="12.75">
      <c r="B57" s="30"/>
      <c r="C57" s="30"/>
      <c r="D57" s="30"/>
      <c r="E57" s="30"/>
    </row>
    <row r="58" spans="2:5" ht="12.75">
      <c r="B58" s="30"/>
      <c r="C58" s="30"/>
      <c r="D58" s="30"/>
      <c r="E58" s="30"/>
    </row>
    <row r="59" spans="2:5" ht="12.75">
      <c r="B59" s="30"/>
      <c r="C59" s="30"/>
      <c r="D59" s="30"/>
      <c r="E59" s="30"/>
    </row>
    <row r="60" spans="2:5" ht="12.75">
      <c r="B60" s="31"/>
      <c r="C60" s="31"/>
      <c r="D60" s="31"/>
      <c r="E60" s="31"/>
    </row>
  </sheetData>
  <sheetProtection selectLockedCells="1" selectUnlockedCells="1"/>
  <mergeCells count="5">
    <mergeCell ref="C1:E9"/>
    <mergeCell ref="A10:E11"/>
    <mergeCell ref="A43:B43"/>
    <mergeCell ref="A44:B44"/>
    <mergeCell ref="A47:E47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Смирнова Людмила Григорьевна</cp:lastModifiedBy>
  <cp:lastPrinted>2016-08-16T07:45:43Z</cp:lastPrinted>
  <dcterms:created xsi:type="dcterms:W3CDTF">2015-05-21T12:28:52Z</dcterms:created>
  <dcterms:modified xsi:type="dcterms:W3CDTF">2016-08-16T11:12:38Z</dcterms:modified>
  <cp:category/>
  <cp:version/>
  <cp:contentType/>
  <cp:contentStatus/>
</cp:coreProperties>
</file>