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<sst xmlns="http://schemas.openxmlformats.org/spreadsheetml/2006/main" count="44" uniqueCount="44">
  <si>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РАСЧЕТ РАЗМЕРА ПЛАТЫ ЗА СОДЕРЖАНИЕ И РЕМОНТ ОБЩЕГО ИМУЩЕСТВА в МКД по Ильюшина 11 с 01.11.2017 по 31.10.2018 года</t>
  </si>
  <si>
    <t>Ильюшина, 11</t>
  </si>
  <si>
    <t>Содержание и ремонт общего имущества с 01.11.2017 по 31.10.2018 года, тыс.руб. с НДС</t>
  </si>
  <si>
    <r>
      <t xml:space="preserve">Затраты на содержание </t>
    </r>
    <r>
      <rPr>
        <i/>
        <sz val="16"/>
        <rFont val="Times New Roman"/>
        <family val="1"/>
      </rPr>
      <t xml:space="preserve">и </t>
    </r>
    <r>
      <rPr>
        <b/>
        <i/>
        <sz val="16"/>
        <rFont val="Times New Roman"/>
        <family val="1"/>
      </rPr>
      <t>ремонт общего имущества ВСЕГО:</t>
    </r>
  </si>
  <si>
    <t>Рентабельность</t>
  </si>
  <si>
    <t>Услуги и работы по управлению домом</t>
  </si>
  <si>
    <t>Услуги связи</t>
  </si>
  <si>
    <t>номер</t>
  </si>
  <si>
    <t>Услуги автотранспорта</t>
  </si>
  <si>
    <t>3/плата работников с налогами (з/плата:руководители, специалисты, главный специалист, ведущий специалист)</t>
  </si>
  <si>
    <t>Канцелярские расходы</t>
  </si>
  <si>
    <t>Расходы на содержание программного обеспечения</t>
  </si>
  <si>
    <t>По обеспечению коммунальными услугами помещений, используемых управляющей организацией при управлении МКД:</t>
  </si>
  <si>
    <t xml:space="preserve">в т.ч. </t>
  </si>
  <si>
    <t>теплоэнергия</t>
  </si>
  <si>
    <t>Гкал</t>
  </si>
  <si>
    <t>водоснабжение</t>
  </si>
  <si>
    <t>мЗ</t>
  </si>
  <si>
    <t>водоотведение</t>
  </si>
  <si>
    <t>м3</t>
  </si>
  <si>
    <t>э/энергия</t>
  </si>
  <si>
    <t>Квт.</t>
  </si>
  <si>
    <t>Услуги по осуществлению деят-ти по ведению бух.учета</t>
  </si>
  <si>
    <t>Услуги по осуществлению деят-ти в сферах организации труда, развития и отношений собственности</t>
  </si>
  <si>
    <t>Содержание и текущий ремонт общего имущества дома</t>
  </si>
  <si>
    <t>Работы и услуги по содержанию и  ремонту общего имущества многоквартирного дома(выполняется собственными силами управляющей организации  в соответствии с перечнем обязательных работ)</t>
  </si>
  <si>
    <t>Утилизация отработанных ртутьсодержащих ламп ЛБ</t>
  </si>
  <si>
    <t xml:space="preserve">Расходы по дератизации и дезинсекции </t>
  </si>
  <si>
    <t xml:space="preserve">Расходы по промывке теплообменников </t>
  </si>
  <si>
    <t>Расходы по приему отходов производства и потребления (утилизация)</t>
  </si>
  <si>
    <t>Расходы по вывозу отходов</t>
  </si>
  <si>
    <t>Проверка вентканалов</t>
  </si>
  <si>
    <t>Расходы по уборке крыш от снега и льда, обрезке и утилизации зеленых насаждений ИП Калин</t>
  </si>
  <si>
    <t>4</t>
  </si>
  <si>
    <t>Затраты на ремонт общего имущества (Смета ремонта общего имущества собственников помещений в МКД по Ильюшина 11):</t>
  </si>
  <si>
    <t>4.1</t>
  </si>
  <si>
    <t>Ремонт лестничных клеток.</t>
  </si>
  <si>
    <t>4.2</t>
  </si>
  <si>
    <t xml:space="preserve">Расходы по установке замкового устройства на двери запасных выходов </t>
  </si>
  <si>
    <t>Общая площадь жилых и нежилых помещений: Ильюшина 11 на 26.07.17 года, м2</t>
  </si>
  <si>
    <t>м2</t>
  </si>
  <si>
    <t>Плата за содержание и ремонт общего имущества с 01.11.2017 по 31.10.2018 года (затраты/12/общую площадь жилых и нежилых помещений*1000)</t>
  </si>
  <si>
    <t>руб.</t>
  </si>
  <si>
    <t xml:space="preserve">Утверждено                                                                              Общим собранием собственников помещений в МКД, расположенном по адресу: г. Вологда, ул. Ильюшина 11 (Протокол № 6 от  03.10.2017)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</si>
</sst>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 tint="0.04998999834060669"/>
      <name val="Times New Roman"/>
      <family val="1"/>
    </font>
    <font>
      <sz val="16"/>
      <color rgb="FFFF0000"/>
      <name val="Times New Roman"/>
      <family val="1"/>
    </font>
    <font>
      <sz val="16"/>
      <color theme="1" tint="0.04998999834060669"/>
      <name val="Times New Roman"/>
      <family val="1"/>
    </font>
    <font>
      <b/>
      <i/>
      <sz val="16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2" fontId="4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2" fontId="44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Alignment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 vertical="top"/>
    </xf>
    <xf numFmtId="0" fontId="43" fillId="0" borderId="10" xfId="0" applyNumberFormat="1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 horizontal="left" vertical="top"/>
    </xf>
    <xf numFmtId="0" fontId="44" fillId="0" borderId="10" xfId="0" applyNumberFormat="1" applyFont="1" applyFill="1" applyBorder="1" applyAlignment="1" applyProtection="1">
      <alignment horizontal="left" vertical="top"/>
      <protection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44" fillId="34" borderId="10" xfId="0" applyNumberFormat="1" applyFont="1" applyFill="1" applyBorder="1" applyAlignment="1" applyProtection="1">
      <alignment horizontal="left" vertical="top" wrapText="1"/>
      <protection/>
    </xf>
    <xf numFmtId="0" fontId="43" fillId="34" borderId="10" xfId="0" applyNumberFormat="1" applyFont="1" applyFill="1" applyBorder="1" applyAlignment="1" applyProtection="1">
      <alignment horizontal="left" vertical="top"/>
      <protection/>
    </xf>
    <xf numFmtId="2" fontId="44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3" fillId="34" borderId="0" xfId="0" applyFont="1" applyFill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2" fontId="45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left" vertical="top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60" zoomScaleNormal="60" zoomScalePageLayoutView="0" workbookViewId="0" topLeftCell="A1">
      <selection activeCell="C1" sqref="C1:E9"/>
    </sheetView>
  </sheetViews>
  <sheetFormatPr defaultColWidth="9.140625" defaultRowHeight="15"/>
  <cols>
    <col min="1" max="1" width="5.57421875" style="4" customWidth="1"/>
    <col min="2" max="2" width="111.00390625" style="2" customWidth="1"/>
    <col min="3" max="3" width="17.8515625" style="2" hidden="1" customWidth="1"/>
    <col min="4" max="4" width="55.8515625" style="4" customWidth="1"/>
    <col min="5" max="5" width="0" style="2" hidden="1" customWidth="1"/>
    <col min="6" max="16384" width="9.140625" style="3" customWidth="1"/>
  </cols>
  <sheetData>
    <row r="1" spans="1:5" ht="12.75" customHeight="1">
      <c r="A1" s="1"/>
      <c r="C1" s="41" t="s">
        <v>43</v>
      </c>
      <c r="D1" s="41"/>
      <c r="E1" s="41"/>
    </row>
    <row r="2" spans="3:5" ht="21">
      <c r="C2" s="41"/>
      <c r="D2" s="41"/>
      <c r="E2" s="41"/>
    </row>
    <row r="3" spans="3:5" ht="21">
      <c r="C3" s="41"/>
      <c r="D3" s="41"/>
      <c r="E3" s="41"/>
    </row>
    <row r="4" spans="3:5" ht="13.5" customHeight="1">
      <c r="C4" s="41"/>
      <c r="D4" s="41"/>
      <c r="E4" s="41"/>
    </row>
    <row r="5" spans="3:5" ht="3" customHeight="1" hidden="1">
      <c r="C5" s="41"/>
      <c r="D5" s="41"/>
      <c r="E5" s="41"/>
    </row>
    <row r="6" spans="3:5" ht="3" customHeight="1" hidden="1">
      <c r="C6" s="41"/>
      <c r="D6" s="41"/>
      <c r="E6" s="41"/>
    </row>
    <row r="7" spans="3:5" ht="3" customHeight="1" hidden="1">
      <c r="C7" s="41"/>
      <c r="D7" s="41"/>
      <c r="E7" s="41"/>
    </row>
    <row r="8" spans="3:5" ht="3" customHeight="1" hidden="1">
      <c r="C8" s="41"/>
      <c r="D8" s="41"/>
      <c r="E8" s="41"/>
    </row>
    <row r="9" spans="3:5" ht="62.25" customHeight="1">
      <c r="C9" s="41"/>
      <c r="D9" s="41"/>
      <c r="E9" s="41"/>
    </row>
    <row r="10" spans="1:5" ht="15" customHeight="1">
      <c r="A10" s="42" t="s">
        <v>0</v>
      </c>
      <c r="B10" s="42"/>
      <c r="C10" s="42"/>
      <c r="D10" s="42"/>
      <c r="E10" s="42"/>
    </row>
    <row r="11" spans="1:5" ht="30" customHeight="1">
      <c r="A11" s="42"/>
      <c r="B11" s="42"/>
      <c r="C11" s="42"/>
      <c r="D11" s="42"/>
      <c r="E11" s="42"/>
    </row>
    <row r="12" ht="3" customHeight="1"/>
    <row r="13" spans="1:5" ht="62.25" customHeight="1">
      <c r="A13" s="5"/>
      <c r="B13" s="6" t="s">
        <v>1</v>
      </c>
      <c r="C13" s="7"/>
      <c r="D13" s="8" t="s">
        <v>2</v>
      </c>
      <c r="E13" s="7"/>
    </row>
    <row r="14" spans="1:7" ht="29.25" customHeight="1">
      <c r="A14" s="5"/>
      <c r="B14" s="9" t="s">
        <v>3</v>
      </c>
      <c r="C14" s="10"/>
      <c r="D14" s="11">
        <f>D15+D16+D29</f>
        <v>2108.9280000000003</v>
      </c>
      <c r="E14" s="10"/>
      <c r="G14" s="12"/>
    </row>
    <row r="15" spans="1:5" ht="35.25" customHeight="1">
      <c r="A15" s="13">
        <v>1</v>
      </c>
      <c r="B15" s="14" t="s">
        <v>4</v>
      </c>
      <c r="C15" s="10"/>
      <c r="D15" s="11">
        <f>(D16+D29)*0.2</f>
        <v>351.48800000000006</v>
      </c>
      <c r="E15" s="10"/>
    </row>
    <row r="16" spans="1:5" ht="35.25" customHeight="1">
      <c r="A16" s="13">
        <v>2</v>
      </c>
      <c r="B16" s="14" t="s">
        <v>5</v>
      </c>
      <c r="C16" s="10"/>
      <c r="D16" s="11">
        <f>SUM(D17:D22)+D27+D28</f>
        <v>561.84</v>
      </c>
      <c r="E16" s="10"/>
    </row>
    <row r="17" spans="1:5" ht="35.25" customHeight="1">
      <c r="A17" s="15">
        <v>42006</v>
      </c>
      <c r="B17" s="10" t="s">
        <v>6</v>
      </c>
      <c r="C17" s="10" t="s">
        <v>7</v>
      </c>
      <c r="D17" s="16">
        <v>1.33</v>
      </c>
      <c r="E17" s="10"/>
    </row>
    <row r="18" spans="1:5" ht="35.25" customHeight="1">
      <c r="A18" s="15">
        <v>33</v>
      </c>
      <c r="B18" s="10" t="s">
        <v>8</v>
      </c>
      <c r="C18" s="10"/>
      <c r="D18" s="16">
        <v>0.11</v>
      </c>
      <c r="E18" s="10"/>
    </row>
    <row r="19" spans="1:6" ht="48" customHeight="1">
      <c r="A19" s="15">
        <v>42796</v>
      </c>
      <c r="B19" s="17" t="s">
        <v>9</v>
      </c>
      <c r="C19" s="18"/>
      <c r="D19" s="19">
        <v>473.92</v>
      </c>
      <c r="E19" s="10"/>
      <c r="F19" s="2"/>
    </row>
    <row r="20" spans="1:5" ht="35.25" customHeight="1">
      <c r="A20" s="15">
        <v>42827</v>
      </c>
      <c r="B20" s="17" t="s">
        <v>10</v>
      </c>
      <c r="C20" s="10"/>
      <c r="D20" s="16">
        <v>1.07</v>
      </c>
      <c r="E20" s="10"/>
    </row>
    <row r="21" spans="1:5" ht="35.25" customHeight="1">
      <c r="A21" s="15">
        <v>42857</v>
      </c>
      <c r="B21" s="17" t="s">
        <v>11</v>
      </c>
      <c r="C21" s="10"/>
      <c r="D21" s="16">
        <v>2.42</v>
      </c>
      <c r="E21" s="10"/>
    </row>
    <row r="22" spans="1:6" ht="49.5" customHeight="1">
      <c r="A22" s="15">
        <v>42888</v>
      </c>
      <c r="B22" s="17" t="s">
        <v>12</v>
      </c>
      <c r="C22" s="10"/>
      <c r="D22" s="11">
        <f>SUM(D23:D26)</f>
        <v>40.739999999999995</v>
      </c>
      <c r="E22" s="10"/>
      <c r="F22" s="20"/>
    </row>
    <row r="23" spans="1:5" ht="35.25" customHeight="1">
      <c r="A23" s="5" t="s">
        <v>13</v>
      </c>
      <c r="B23" s="10" t="s">
        <v>14</v>
      </c>
      <c r="C23" s="10" t="s">
        <v>15</v>
      </c>
      <c r="D23" s="16">
        <v>26.97</v>
      </c>
      <c r="E23" s="10"/>
    </row>
    <row r="24" spans="1:5" ht="35.25" customHeight="1">
      <c r="A24" s="5"/>
      <c r="B24" s="10" t="s">
        <v>16</v>
      </c>
      <c r="C24" s="10" t="s">
        <v>17</v>
      </c>
      <c r="D24" s="16">
        <v>0.38</v>
      </c>
      <c r="E24" s="10"/>
    </row>
    <row r="25" spans="1:5" ht="35.25" customHeight="1">
      <c r="A25" s="5"/>
      <c r="B25" s="10" t="s">
        <v>18</v>
      </c>
      <c r="C25" s="10" t="s">
        <v>19</v>
      </c>
      <c r="D25" s="16">
        <v>0.27</v>
      </c>
      <c r="E25" s="10"/>
    </row>
    <row r="26" spans="1:5" ht="35.25" customHeight="1">
      <c r="A26" s="5"/>
      <c r="B26" s="10" t="s">
        <v>20</v>
      </c>
      <c r="C26" s="10" t="s">
        <v>21</v>
      </c>
      <c r="D26" s="16">
        <v>13.12</v>
      </c>
      <c r="E26" s="10"/>
    </row>
    <row r="27" spans="1:5" ht="35.25" customHeight="1">
      <c r="A27" s="15">
        <v>42918</v>
      </c>
      <c r="B27" s="17" t="s">
        <v>22</v>
      </c>
      <c r="C27" s="10"/>
      <c r="D27" s="16">
        <v>9.32</v>
      </c>
      <c r="E27" s="10"/>
    </row>
    <row r="28" spans="1:5" ht="45.75" customHeight="1">
      <c r="A28" s="15">
        <v>42949</v>
      </c>
      <c r="B28" s="17" t="s">
        <v>23</v>
      </c>
      <c r="C28" s="10"/>
      <c r="D28" s="19">
        <v>32.93</v>
      </c>
      <c r="E28" s="10"/>
    </row>
    <row r="29" spans="1:5" ht="40.5" customHeight="1">
      <c r="A29" s="13">
        <v>3</v>
      </c>
      <c r="B29" s="21" t="s">
        <v>24</v>
      </c>
      <c r="C29" s="10"/>
      <c r="D29" s="11">
        <f>SUM(D30:D38)</f>
        <v>1195.6000000000001</v>
      </c>
      <c r="E29" s="10"/>
    </row>
    <row r="30" spans="1:7" ht="67.5" customHeight="1">
      <c r="A30" s="15">
        <v>42007</v>
      </c>
      <c r="B30" s="17" t="s">
        <v>25</v>
      </c>
      <c r="C30" s="10"/>
      <c r="D30" s="19">
        <v>571.7</v>
      </c>
      <c r="E30" s="10"/>
      <c r="F30" s="22"/>
      <c r="G30" s="22"/>
    </row>
    <row r="31" spans="1:5" ht="34.5" customHeight="1">
      <c r="A31" s="15">
        <v>42038</v>
      </c>
      <c r="B31" s="10" t="s">
        <v>26</v>
      </c>
      <c r="C31" s="10"/>
      <c r="D31" s="16">
        <v>0.16</v>
      </c>
      <c r="E31" s="10"/>
    </row>
    <row r="32" spans="1:7" ht="34.5" customHeight="1">
      <c r="A32" s="15">
        <v>42066</v>
      </c>
      <c r="B32" s="17" t="s">
        <v>27</v>
      </c>
      <c r="C32" s="10"/>
      <c r="D32" s="16">
        <v>8.97</v>
      </c>
      <c r="E32" s="23"/>
      <c r="F32" s="24"/>
      <c r="G32" s="24"/>
    </row>
    <row r="33" spans="1:5" ht="34.5" customHeight="1">
      <c r="A33" s="15">
        <v>42097</v>
      </c>
      <c r="B33" s="17" t="s">
        <v>28</v>
      </c>
      <c r="C33" s="25"/>
      <c r="D33" s="16">
        <v>16.85</v>
      </c>
      <c r="E33" s="25"/>
    </row>
    <row r="34" spans="1:5" ht="34.5" customHeight="1">
      <c r="A34" s="15">
        <v>42127</v>
      </c>
      <c r="B34" s="17" t="s">
        <v>29</v>
      </c>
      <c r="C34" s="10"/>
      <c r="D34" s="16">
        <v>27.74</v>
      </c>
      <c r="E34" s="10"/>
    </row>
    <row r="35" spans="1:5" ht="34.5" customHeight="1">
      <c r="A35" s="15">
        <v>42158</v>
      </c>
      <c r="B35" s="17" t="s">
        <v>30</v>
      </c>
      <c r="C35" s="10"/>
      <c r="D35" s="16">
        <v>44.27</v>
      </c>
      <c r="E35" s="10"/>
    </row>
    <row r="36" spans="1:5" ht="34.5" customHeight="1">
      <c r="A36" s="15">
        <v>42554</v>
      </c>
      <c r="B36" s="26" t="s">
        <v>31</v>
      </c>
      <c r="C36" s="10"/>
      <c r="D36" s="16">
        <v>5.74</v>
      </c>
      <c r="E36" s="10"/>
    </row>
    <row r="37" spans="1:5" ht="42.75" customHeight="1">
      <c r="A37" s="15">
        <v>42950</v>
      </c>
      <c r="B37" s="17" t="s">
        <v>32</v>
      </c>
      <c r="C37" s="10"/>
      <c r="D37" s="16">
        <v>5</v>
      </c>
      <c r="E37" s="10"/>
    </row>
    <row r="38" spans="1:5" ht="52.5" customHeight="1">
      <c r="A38" s="27" t="s">
        <v>33</v>
      </c>
      <c r="B38" s="28" t="s">
        <v>34</v>
      </c>
      <c r="C38" s="23"/>
      <c r="D38" s="11">
        <f>D39+D40</f>
        <v>515.1700000000001</v>
      </c>
      <c r="E38" s="10"/>
    </row>
    <row r="39" spans="1:5" s="34" customFormat="1" ht="35.25" customHeight="1">
      <c r="A39" s="29" t="s">
        <v>35</v>
      </c>
      <c r="B39" s="30" t="s">
        <v>36</v>
      </c>
      <c r="C39" s="31"/>
      <c r="D39" s="32">
        <v>474.97</v>
      </c>
      <c r="E39" s="33"/>
    </row>
    <row r="40" spans="1:5" ht="35.25" customHeight="1">
      <c r="A40" s="35" t="s">
        <v>37</v>
      </c>
      <c r="B40" s="36" t="s">
        <v>38</v>
      </c>
      <c r="C40" s="23"/>
      <c r="D40" s="16">
        <v>40.2</v>
      </c>
      <c r="E40" s="10"/>
    </row>
    <row r="41" spans="1:5" ht="39" customHeight="1">
      <c r="A41" s="43" t="s">
        <v>39</v>
      </c>
      <c r="B41" s="44"/>
      <c r="C41" s="10" t="s">
        <v>40</v>
      </c>
      <c r="D41" s="16">
        <v>2983.7</v>
      </c>
      <c r="E41" s="10"/>
    </row>
    <row r="42" spans="1:10" ht="60.75" customHeight="1">
      <c r="A42" s="45" t="s">
        <v>41</v>
      </c>
      <c r="B42" s="46"/>
      <c r="C42" s="37" t="s">
        <v>42</v>
      </c>
      <c r="D42" s="38">
        <f>D14/12/D41*1000</f>
        <v>58.901364078158004</v>
      </c>
      <c r="E42" s="10"/>
      <c r="F42" s="2"/>
      <c r="J42" s="2"/>
    </row>
    <row r="43" ht="8.25" customHeight="1">
      <c r="F43" s="39"/>
    </row>
    <row r="44" ht="3" customHeight="1" hidden="1">
      <c r="D44" s="40"/>
    </row>
  </sheetData>
  <sheetProtection/>
  <mergeCells count="4">
    <mergeCell ref="C1:E9"/>
    <mergeCell ref="A10:E11"/>
    <mergeCell ref="A41:B41"/>
    <mergeCell ref="A42:B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2017-12-27T11:42:49Z</dcterms:modified>
  <cp:category/>
  <cp:version/>
  <cp:contentType/>
  <cp:contentStatus/>
</cp:coreProperties>
</file>