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<sst xmlns="http://schemas.openxmlformats.org/spreadsheetml/2006/main" count="64" uniqueCount="56">
  <si>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Рентабельность</t>
  </si>
  <si>
    <t>Услуги и работы по управлению домом</t>
  </si>
  <si>
    <t>Услуги автотранспорта</t>
  </si>
  <si>
    <t>Диспетчеризация (з/плата работников с налогами)</t>
  </si>
  <si>
    <t>3/плата работников с налогами (з/плата:руководители, специалисты, главный специалист, ведущий специалист)</t>
  </si>
  <si>
    <t>Канцелярские расходы</t>
  </si>
  <si>
    <t>Расходы на содержание программного обеспечения</t>
  </si>
  <si>
    <t>э/энергия</t>
  </si>
  <si>
    <t>Гкал</t>
  </si>
  <si>
    <t>водоснабжение</t>
  </si>
  <si>
    <t>мЗ</t>
  </si>
  <si>
    <t>водоотведение</t>
  </si>
  <si>
    <t>Услуги по осуществлению деят-ти по ведению бух.учета</t>
  </si>
  <si>
    <t>Квт.</t>
  </si>
  <si>
    <t>Содержание и текущий ремонт общего имущества дома</t>
  </si>
  <si>
    <t>Работы и услуги по содержанию и ремонту общего имущества многоквартирного дома (выполняется собственными силами управляющей организации в соответствии с минимальным перечнем обязательных работ)</t>
  </si>
  <si>
    <t>Утилизация отработанных ртутьсодержащих ламп ЛБ</t>
  </si>
  <si>
    <t>Расходы по техническому обслуживанию лифтов</t>
  </si>
  <si>
    <t>Расходы по приему отходов производства и потребления (утилизация)</t>
  </si>
  <si>
    <t>Расходы по вывозу отходов</t>
  </si>
  <si>
    <t>Ремонт крылец</t>
  </si>
  <si>
    <t>м2</t>
  </si>
  <si>
    <t>руб.</t>
  </si>
  <si>
    <t>РАСЧЕТ РАЗМЕРА ПЛАТЫ ЗА СОДЕРЖАНИЕ И РЕМОНТ ЖИЛОГО ПОМЕЩЕНИЯ в МКД по ПАНКРАТОВА, 73 с 01.01.2018 по 31.12.2018 года</t>
  </si>
  <si>
    <t>Панкратова, 73</t>
  </si>
  <si>
    <t>Содержание и ремонт жилого помещения с 01.01.2018 по 31.12.2018 года, тыс.руб. с НДС</t>
  </si>
  <si>
    <r>
      <t xml:space="preserve">Затраты на содержание </t>
    </r>
    <r>
      <rPr>
        <i/>
        <sz val="8"/>
        <rFont val="Arial"/>
        <family val="2"/>
      </rPr>
      <t xml:space="preserve">и </t>
    </r>
    <r>
      <rPr>
        <b/>
        <i/>
        <sz val="8"/>
        <rFont val="Arial"/>
        <family val="2"/>
      </rPr>
      <t>ремонт жилого помещения ВСЕГО:</t>
    </r>
  </si>
  <si>
    <t>Услуги связи</t>
  </si>
  <si>
    <t>Коммунальные услуги по управлению:</t>
  </si>
  <si>
    <t>в т.ч.</t>
  </si>
  <si>
    <t>теплоэнергия</t>
  </si>
  <si>
    <t>Услуги по договору на комплекное обслуживание (в части подразделений обслуживающих МКД)</t>
  </si>
  <si>
    <t>Отопление мест общего пользования</t>
  </si>
  <si>
    <t>Освещение мест общего пользования</t>
  </si>
  <si>
    <t>Потребление эл/эн (насосы)</t>
  </si>
  <si>
    <t>Вода на содержание мест общего пользования</t>
  </si>
  <si>
    <t>Стоки воды на содержание мест общего пользования</t>
  </si>
  <si>
    <t>Договор на дератизацию и дезинфекцию (Договор от 01.04.2012г. ФБУЗ "Центр гигиены и эпидемиологии в Вологодской области")</t>
  </si>
  <si>
    <t xml:space="preserve">Расходы на дератизацию и дезинсекцию </t>
  </si>
  <si>
    <t xml:space="preserve">Расходы по промывка теплообменников </t>
  </si>
  <si>
    <t>Расходы по обслуживанию газопроводов</t>
  </si>
  <si>
    <t>Расходы по техническому обслуживанию и ремонту ВДГО</t>
  </si>
  <si>
    <t>Расходы по монтажу газовых плит</t>
  </si>
  <si>
    <t>Расходы на освидетельствование лифтов</t>
  </si>
  <si>
    <t>Расходы на проверку вентканалов</t>
  </si>
  <si>
    <t>Ремонт прочистка вентиляции</t>
  </si>
  <si>
    <t>Расходы на содержание програмного обеспечение</t>
  </si>
  <si>
    <t xml:space="preserve">Расходы по обязателному страхованию </t>
  </si>
  <si>
    <t>Затраты на ремонт общего имущества (Смета ремонта общего имущества собственников помещений в МКД по Панкратова, 73):</t>
  </si>
  <si>
    <t>Ремонт цоколя, отмостки,входов в подвал</t>
  </si>
  <si>
    <t>Электромонтажные работы в холлах и на лестничных клетках</t>
  </si>
  <si>
    <t>Общая площадь здания Панкратова, 73 согласно тех.паспорта, м2</t>
  </si>
  <si>
    <t>Плата за содержание жилья с 01.01.2012 по 31.07.2012 года</t>
  </si>
  <si>
    <t>Общая площадь жилых и нежилых помещений: Панкратова, 73 на 25.10.2017года, м2</t>
  </si>
  <si>
    <t>Плата за содержание и ремонт жилого помещения с 01.01.2018по 31.12.2018года (затраты/12/общую площадь жилых и нежилых помещений*1000)</t>
  </si>
  <si>
    <t xml:space="preserve">Утверждено   Общим собранием собственников помещений в МКД, расположенном по адресу:                                        г. Вологда, ул. Панкратова, д. 73                                          (Протокол №10 от 19.12.2017г.)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</si>
</sst>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 tint="0.04998999834060669"/>
      <name val="Arial"/>
      <family val="2"/>
    </font>
    <font>
      <b/>
      <sz val="8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2" fontId="50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164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164" fontId="8" fillId="33" borderId="10" xfId="0" applyNumberFormat="1" applyFont="1" applyFill="1" applyBorder="1" applyAlignment="1" applyProtection="1">
      <alignment horizontal="left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164" fontId="14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164" fontId="1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50" fillId="35" borderId="10" xfId="0" applyNumberFormat="1" applyFont="1" applyFill="1" applyBorder="1" applyAlignment="1" applyProtection="1">
      <alignment horizontal="center" vertical="center"/>
      <protection/>
    </xf>
    <xf numFmtId="2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51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2" fontId="17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2" sqref="A2:D3"/>
    </sheetView>
  </sheetViews>
  <sheetFormatPr defaultColWidth="9.140625" defaultRowHeight="15"/>
  <cols>
    <col min="1" max="1" width="5.00390625" style="9" customWidth="1"/>
    <col min="2" max="2" width="68.7109375" style="10" customWidth="1"/>
    <col min="3" max="3" width="4.00390625" style="11" hidden="1" customWidth="1"/>
    <col min="4" max="4" width="34.57421875" style="11" customWidth="1"/>
    <col min="5" max="16384" width="9.140625" style="6" customWidth="1"/>
  </cols>
  <sheetData>
    <row r="1" ht="63.75" customHeight="1">
      <c r="D1" s="12" t="s">
        <v>55</v>
      </c>
    </row>
    <row r="2" spans="1:4" ht="15" customHeight="1">
      <c r="A2" s="51" t="s">
        <v>23</v>
      </c>
      <c r="B2" s="51"/>
      <c r="C2" s="51"/>
      <c r="D2" s="51"/>
    </row>
    <row r="3" spans="1:4" ht="15" customHeight="1">
      <c r="A3" s="51"/>
      <c r="B3" s="51"/>
      <c r="C3" s="51"/>
      <c r="D3" s="51"/>
    </row>
    <row r="4" ht="6.75" customHeight="1"/>
    <row r="5" spans="1:4" ht="60.75" customHeight="1">
      <c r="A5" s="13"/>
      <c r="B5" s="14" t="s">
        <v>24</v>
      </c>
      <c r="C5" s="15"/>
      <c r="D5" s="1" t="s">
        <v>25</v>
      </c>
    </row>
    <row r="6" spans="1:4" ht="19.5" customHeight="1">
      <c r="A6" s="16"/>
      <c r="B6" s="17" t="s">
        <v>26</v>
      </c>
      <c r="C6" s="18"/>
      <c r="D6" s="19">
        <f>D7+D8+D24+D46</f>
        <v>3705.047999999999</v>
      </c>
    </row>
    <row r="7" spans="1:4" ht="18.75" customHeight="1">
      <c r="A7" s="20">
        <v>1</v>
      </c>
      <c r="B7" s="21" t="s">
        <v>0</v>
      </c>
      <c r="C7" s="18"/>
      <c r="D7" s="22">
        <f>(D8+D24+D46)*0.2</f>
        <v>617.5079999999998</v>
      </c>
    </row>
    <row r="8" spans="1:4" ht="18.75" customHeight="1">
      <c r="A8" s="20">
        <v>2</v>
      </c>
      <c r="B8" s="21" t="s">
        <v>1</v>
      </c>
      <c r="C8" s="18"/>
      <c r="D8" s="19">
        <f>SUM(D9:D16)+D21+D22+D23</f>
        <v>1226.7399999999996</v>
      </c>
    </row>
    <row r="9" spans="1:4" ht="15" customHeight="1">
      <c r="A9" s="23">
        <v>2.1</v>
      </c>
      <c r="B9" s="24" t="s">
        <v>27</v>
      </c>
      <c r="C9" s="25"/>
      <c r="D9" s="26">
        <v>3.58</v>
      </c>
    </row>
    <row r="10" spans="1:4" ht="15" customHeight="1">
      <c r="A10" s="23">
        <v>42768</v>
      </c>
      <c r="B10" s="24" t="s">
        <v>2</v>
      </c>
      <c r="C10" s="25"/>
      <c r="D10" s="26">
        <v>0.14</v>
      </c>
    </row>
    <row r="11" spans="1:4" ht="15" customHeight="1">
      <c r="A11" s="23">
        <v>3</v>
      </c>
      <c r="B11" s="24" t="s">
        <v>2</v>
      </c>
      <c r="C11" s="18"/>
      <c r="D11" s="26">
        <v>0</v>
      </c>
    </row>
    <row r="12" spans="1:4" ht="15" customHeight="1">
      <c r="A12" s="23">
        <v>42796</v>
      </c>
      <c r="B12" s="2" t="s">
        <v>3</v>
      </c>
      <c r="C12" s="18"/>
      <c r="D12" s="26">
        <v>526.95</v>
      </c>
    </row>
    <row r="13" spans="1:4" ht="29.25" customHeight="1">
      <c r="A13" s="23">
        <v>42827</v>
      </c>
      <c r="B13" s="5" t="s">
        <v>4</v>
      </c>
      <c r="C13" s="18"/>
      <c r="D13" s="26">
        <v>588.66</v>
      </c>
    </row>
    <row r="14" spans="1:4" ht="18" customHeight="1">
      <c r="A14" s="23">
        <v>42857</v>
      </c>
      <c r="B14" s="5" t="s">
        <v>5</v>
      </c>
      <c r="C14" s="18"/>
      <c r="D14" s="26">
        <v>1.34</v>
      </c>
    </row>
    <row r="15" spans="1:4" ht="18" customHeight="1">
      <c r="A15" s="23">
        <v>42888</v>
      </c>
      <c r="B15" s="5" t="s">
        <v>6</v>
      </c>
      <c r="C15" s="18"/>
      <c r="D15" s="26">
        <v>2.11</v>
      </c>
    </row>
    <row r="16" spans="1:4" ht="17.25" customHeight="1">
      <c r="A16" s="23">
        <v>42918</v>
      </c>
      <c r="B16" s="27" t="s">
        <v>28</v>
      </c>
      <c r="C16" s="18"/>
      <c r="D16" s="19">
        <f>D17+D18+D19+D20</f>
        <v>51.25</v>
      </c>
    </row>
    <row r="17" spans="1:4" ht="15" customHeight="1">
      <c r="A17" s="23" t="s">
        <v>29</v>
      </c>
      <c r="B17" s="5" t="s">
        <v>7</v>
      </c>
      <c r="C17" s="25"/>
      <c r="D17" s="28">
        <v>16.35</v>
      </c>
    </row>
    <row r="18" spans="1:4" ht="15" customHeight="1">
      <c r="A18" s="23" t="s">
        <v>29</v>
      </c>
      <c r="B18" s="24" t="s">
        <v>30</v>
      </c>
      <c r="C18" s="25"/>
      <c r="D18" s="28">
        <v>34.07</v>
      </c>
    </row>
    <row r="19" spans="1:4" ht="15" customHeight="1">
      <c r="A19" s="23" t="s">
        <v>29</v>
      </c>
      <c r="B19" s="24" t="s">
        <v>9</v>
      </c>
      <c r="C19" s="25"/>
      <c r="D19" s="28">
        <v>0.48</v>
      </c>
    </row>
    <row r="20" spans="1:4" ht="15" customHeight="1">
      <c r="A20" s="23" t="s">
        <v>29</v>
      </c>
      <c r="B20" s="24" t="s">
        <v>11</v>
      </c>
      <c r="C20" s="29"/>
      <c r="D20" s="26">
        <v>0.35</v>
      </c>
    </row>
    <row r="21" spans="1:4" ht="15" customHeight="1">
      <c r="A21" s="23">
        <v>2.7</v>
      </c>
      <c r="B21" s="5" t="s">
        <v>16</v>
      </c>
      <c r="C21" s="29"/>
      <c r="D21" s="26">
        <v>0</v>
      </c>
    </row>
    <row r="22" spans="1:4" ht="15" customHeight="1">
      <c r="A22" s="23">
        <v>42949</v>
      </c>
      <c r="B22" s="24" t="s">
        <v>12</v>
      </c>
      <c r="C22" s="25"/>
      <c r="D22" s="26">
        <v>11.62</v>
      </c>
    </row>
    <row r="23" spans="1:4" ht="25.5" customHeight="1">
      <c r="A23" s="23">
        <v>42980</v>
      </c>
      <c r="B23" s="24" t="s">
        <v>31</v>
      </c>
      <c r="C23" s="18"/>
      <c r="D23" s="26">
        <v>41.09</v>
      </c>
    </row>
    <row r="24" spans="1:4" ht="21" customHeight="1">
      <c r="A24" s="20">
        <v>3</v>
      </c>
      <c r="B24" s="21" t="s">
        <v>14</v>
      </c>
      <c r="C24" s="18"/>
      <c r="D24" s="19">
        <f>SUM(D31:D45)</f>
        <v>1038.69</v>
      </c>
    </row>
    <row r="25" spans="1:4" ht="12.75" customHeight="1" hidden="1">
      <c r="A25" s="23">
        <v>8</v>
      </c>
      <c r="B25" s="24" t="s">
        <v>32</v>
      </c>
      <c r="C25" s="25" t="s">
        <v>8</v>
      </c>
      <c r="D25" s="26"/>
    </row>
    <row r="26" spans="1:4" ht="12.75" customHeight="1" hidden="1">
      <c r="A26" s="23">
        <v>9</v>
      </c>
      <c r="B26" s="24" t="s">
        <v>33</v>
      </c>
      <c r="C26" s="25" t="s">
        <v>13</v>
      </c>
      <c r="D26" s="26"/>
    </row>
    <row r="27" spans="1:4" ht="12.75" customHeight="1" hidden="1">
      <c r="A27" s="23">
        <v>10</v>
      </c>
      <c r="B27" s="24" t="s">
        <v>34</v>
      </c>
      <c r="C27" s="25" t="s">
        <v>13</v>
      </c>
      <c r="D27" s="26"/>
    </row>
    <row r="28" spans="1:4" ht="12.75" customHeight="1" hidden="1">
      <c r="A28" s="23">
        <v>11</v>
      </c>
      <c r="B28" s="24" t="s">
        <v>35</v>
      </c>
      <c r="C28" s="25" t="s">
        <v>10</v>
      </c>
      <c r="D28" s="26"/>
    </row>
    <row r="29" spans="1:4" ht="12.75" customHeight="1" hidden="1">
      <c r="A29" s="23">
        <v>12</v>
      </c>
      <c r="B29" s="24" t="s">
        <v>36</v>
      </c>
      <c r="C29" s="25" t="s">
        <v>10</v>
      </c>
      <c r="D29" s="26"/>
    </row>
    <row r="30" spans="1:4" ht="24.75" customHeight="1" hidden="1">
      <c r="A30" s="23">
        <v>13</v>
      </c>
      <c r="B30" s="24" t="s">
        <v>37</v>
      </c>
      <c r="C30" s="18"/>
      <c r="D30" s="26"/>
    </row>
    <row r="31" spans="1:4" ht="38.25" customHeight="1">
      <c r="A31" s="23">
        <v>42738</v>
      </c>
      <c r="B31" s="5" t="s">
        <v>15</v>
      </c>
      <c r="C31" s="18"/>
      <c r="D31" s="26">
        <v>717.36</v>
      </c>
    </row>
    <row r="32" spans="1:4" ht="15.75" customHeight="1">
      <c r="A32" s="23">
        <v>42769</v>
      </c>
      <c r="B32" s="30" t="s">
        <v>16</v>
      </c>
      <c r="C32" s="18"/>
      <c r="D32" s="26">
        <v>0.33</v>
      </c>
    </row>
    <row r="33" spans="1:4" ht="15" customHeight="1">
      <c r="A33" s="23">
        <v>42797</v>
      </c>
      <c r="B33" s="24" t="s">
        <v>38</v>
      </c>
      <c r="C33" s="18"/>
      <c r="D33" s="4">
        <v>14.99</v>
      </c>
    </row>
    <row r="34" spans="1:4" s="11" customFormat="1" ht="15" customHeight="1">
      <c r="A34" s="23">
        <v>42828</v>
      </c>
      <c r="B34" s="24" t="s">
        <v>39</v>
      </c>
      <c r="C34" s="18"/>
      <c r="D34" s="26">
        <v>11.03</v>
      </c>
    </row>
    <row r="35" spans="1:4" ht="15" customHeight="1">
      <c r="A35" s="23">
        <v>42858</v>
      </c>
      <c r="B35" s="31" t="s">
        <v>40</v>
      </c>
      <c r="C35" s="18"/>
      <c r="D35" s="26">
        <v>13.85</v>
      </c>
    </row>
    <row r="36" spans="1:4" ht="15" customHeight="1">
      <c r="A36" s="23">
        <v>42889</v>
      </c>
      <c r="B36" s="32" t="s">
        <v>41</v>
      </c>
      <c r="C36" s="3"/>
      <c r="D36" s="26">
        <v>33.9</v>
      </c>
    </row>
    <row r="37" spans="1:4" ht="15" customHeight="1">
      <c r="A37" s="23">
        <v>3.6</v>
      </c>
      <c r="B37" s="5" t="s">
        <v>42</v>
      </c>
      <c r="C37" s="3"/>
      <c r="D37" s="26">
        <v>0</v>
      </c>
    </row>
    <row r="38" spans="1:4" ht="15" customHeight="1">
      <c r="A38" s="23">
        <v>42919</v>
      </c>
      <c r="B38" s="8" t="s">
        <v>17</v>
      </c>
      <c r="C38" s="33"/>
      <c r="D38" s="34">
        <v>60</v>
      </c>
    </row>
    <row r="39" spans="1:4" s="11" customFormat="1" ht="15" customHeight="1">
      <c r="A39" s="23">
        <v>42950</v>
      </c>
      <c r="B39" s="35" t="s">
        <v>43</v>
      </c>
      <c r="C39" s="36"/>
      <c r="D39" s="34">
        <v>1.4</v>
      </c>
    </row>
    <row r="40" spans="1:4" s="11" customFormat="1" ht="15" customHeight="1">
      <c r="A40" s="23">
        <v>42981</v>
      </c>
      <c r="B40" s="37" t="s">
        <v>18</v>
      </c>
      <c r="C40" s="36"/>
      <c r="D40" s="34">
        <v>35.29</v>
      </c>
    </row>
    <row r="41" spans="1:4" s="11" customFormat="1" ht="15" customHeight="1">
      <c r="A41" s="23">
        <v>43011</v>
      </c>
      <c r="B41" s="37" t="s">
        <v>19</v>
      </c>
      <c r="C41" s="36"/>
      <c r="D41" s="34">
        <v>55.24</v>
      </c>
    </row>
    <row r="42" spans="1:4" ht="15" customHeight="1">
      <c r="A42" s="23">
        <v>43042</v>
      </c>
      <c r="B42" s="35" t="s">
        <v>44</v>
      </c>
      <c r="C42" s="36"/>
      <c r="D42" s="34">
        <v>6.99</v>
      </c>
    </row>
    <row r="43" spans="1:4" s="11" customFormat="1" ht="15" customHeight="1">
      <c r="A43" s="23">
        <v>43072</v>
      </c>
      <c r="B43" s="24" t="s">
        <v>45</v>
      </c>
      <c r="C43" s="3"/>
      <c r="D43" s="26">
        <v>87.88</v>
      </c>
    </row>
    <row r="44" spans="1:4" ht="15" customHeight="1">
      <c r="A44" s="23">
        <v>42677</v>
      </c>
      <c r="B44" s="5" t="s">
        <v>46</v>
      </c>
      <c r="C44" s="7"/>
      <c r="D44" s="26"/>
    </row>
    <row r="45" spans="1:4" s="11" customFormat="1" ht="15" customHeight="1">
      <c r="A45" s="23">
        <v>42707</v>
      </c>
      <c r="B45" s="24" t="s">
        <v>47</v>
      </c>
      <c r="C45" s="3"/>
      <c r="D45" s="26">
        <v>0.43</v>
      </c>
    </row>
    <row r="46" spans="1:4" ht="30" customHeight="1">
      <c r="A46" s="20">
        <v>4</v>
      </c>
      <c r="B46" s="38" t="s">
        <v>48</v>
      </c>
      <c r="C46" s="18"/>
      <c r="D46" s="19">
        <f>D47+D48+D49</f>
        <v>822.1099999999999</v>
      </c>
    </row>
    <row r="47" spans="1:4" ht="19.5" customHeight="1">
      <c r="A47" s="23">
        <v>42739</v>
      </c>
      <c r="B47" s="24" t="s">
        <v>20</v>
      </c>
      <c r="C47" s="18"/>
      <c r="D47" s="26">
        <v>113.89</v>
      </c>
    </row>
    <row r="48" spans="1:4" ht="19.5" customHeight="1">
      <c r="A48" s="23">
        <v>42770</v>
      </c>
      <c r="B48" s="39" t="s">
        <v>49</v>
      </c>
      <c r="C48" s="18"/>
      <c r="D48" s="26">
        <v>613.81</v>
      </c>
    </row>
    <row r="49" spans="1:4" ht="19.5" customHeight="1">
      <c r="A49" s="23">
        <v>42798</v>
      </c>
      <c r="B49" s="39" t="s">
        <v>50</v>
      </c>
      <c r="C49" s="18"/>
      <c r="D49" s="26">
        <v>94.41</v>
      </c>
    </row>
    <row r="50" spans="1:4" ht="18.75" customHeight="1">
      <c r="A50" s="45" t="s">
        <v>51</v>
      </c>
      <c r="B50" s="46"/>
      <c r="C50" s="20" t="s">
        <v>21</v>
      </c>
      <c r="D50" s="40">
        <v>5551.5</v>
      </c>
    </row>
    <row r="51" spans="1:4" ht="41.25" customHeight="1" hidden="1">
      <c r="A51" s="47" t="s">
        <v>52</v>
      </c>
      <c r="B51" s="48"/>
      <c r="C51" s="41"/>
      <c r="D51" s="40">
        <f>D6/7/D52*1000</f>
        <v>191.15626112484063</v>
      </c>
    </row>
    <row r="52" spans="1:4" ht="26.25" customHeight="1">
      <c r="A52" s="45" t="s">
        <v>53</v>
      </c>
      <c r="B52" s="46"/>
      <c r="C52" s="42" t="s">
        <v>21</v>
      </c>
      <c r="D52" s="40">
        <v>2768.9</v>
      </c>
    </row>
    <row r="53" spans="1:4" ht="38.25" customHeight="1">
      <c r="A53" s="49" t="s">
        <v>54</v>
      </c>
      <c r="B53" s="50"/>
      <c r="C53" s="43" t="s">
        <v>22</v>
      </c>
      <c r="D53" s="44">
        <f>D6/12/D52*1000</f>
        <v>111.50781898949037</v>
      </c>
    </row>
  </sheetData>
  <sheetProtection/>
  <mergeCells count="5">
    <mergeCell ref="A50:B50"/>
    <mergeCell ref="A51:B51"/>
    <mergeCell ref="A52:B52"/>
    <mergeCell ref="A53:B53"/>
    <mergeCell ref="A2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2017-12-27T11:43:32Z</dcterms:modified>
  <cp:category/>
  <cp:version/>
  <cp:contentType/>
  <cp:contentStatus/>
</cp:coreProperties>
</file>